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450" firstSheet="2" activeTab="6"/>
  </bookViews>
  <sheets>
    <sheet name="งบทดลอง " sheetId="1" r:id="rId1"/>
    <sheet name="รายงานรับ-จ่าย " sheetId="2" r:id="rId2"/>
    <sheet name="กระดาษทำการ " sheetId="3" r:id="rId3"/>
    <sheet name="กระแสเงินสด" sheetId="4" r:id="rId4"/>
    <sheet name="หมายเหตุ 1  " sheetId="5" r:id="rId5"/>
    <sheet name="หมายเหตุ 2,3" sheetId="6" r:id="rId6"/>
    <sheet name="กระทบยอด " sheetId="7" r:id="rId7"/>
  </sheets>
  <definedNames/>
  <calcPr fullCalcOnLoad="1"/>
</workbook>
</file>

<file path=xl/sharedStrings.xml><?xml version="1.0" encoding="utf-8"?>
<sst xmlns="http://schemas.openxmlformats.org/spreadsheetml/2006/main" count="802" uniqueCount="419">
  <si>
    <t>องค์การบริหารส่วนตำบลเสาธง</t>
  </si>
  <si>
    <t>รายการ</t>
  </si>
  <si>
    <t>รหัสบัญชี</t>
  </si>
  <si>
    <t>เดบิท</t>
  </si>
  <si>
    <t>เครดิต</t>
  </si>
  <si>
    <t>เงินฝากธนาคาร ธกส. ประจำ</t>
  </si>
  <si>
    <t>รายได้ค้างรับ</t>
  </si>
  <si>
    <t>ลูกหนี้เงินยืมเงินสะสม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</si>
  <si>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</si>
  <si>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</si>
  <si>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</si>
  <si>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</si>
  <si>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</si>
  <si>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เงินทุนโครงการเศรษฐกิจชุมชน</t>
  </si>
  <si>
    <t>O21</t>
  </si>
  <si>
    <t>O22</t>
  </si>
  <si>
    <t>O23</t>
  </si>
  <si>
    <t>OOO</t>
  </si>
  <si>
    <t>-</t>
  </si>
  <si>
    <t>เงินสด</t>
  </si>
  <si>
    <t>เงินสำรองเงินรายรับ</t>
  </si>
  <si>
    <t>เงินเดือน</t>
  </si>
  <si>
    <t>ค่าจ้างประจำ</t>
  </si>
  <si>
    <t>ค่าจ้างชั่วคราว</t>
  </si>
  <si>
    <t>เงินสะสมเพื่อการลงทุน</t>
  </si>
  <si>
    <t>เงินฝากธนาคารกรุงไทย - ออมทรัพย์</t>
  </si>
  <si>
    <t>เงินฝากธนาคารกรุงไทย - กระแสรายวัน</t>
  </si>
  <si>
    <t>งบกลาง</t>
  </si>
  <si>
    <t>ค่าครุภัณฑ์</t>
  </si>
  <si>
    <t>เงินอุดหนุน- ค่าตอบแทน ผดด.</t>
  </si>
  <si>
    <t xml:space="preserve">                   - ค่าอาหารกลางวัน</t>
  </si>
  <si>
    <t xml:space="preserve">                   - เงินสมทบกองทุนประกันสังคม</t>
  </si>
  <si>
    <t>เงินทุนสำรองเงินสะสม</t>
  </si>
  <si>
    <t>เงินรับฝากหมายเหตุ 1</t>
  </si>
  <si>
    <t xml:space="preserve">                   - ค่าอาหารเสริม (นม)</t>
  </si>
  <si>
    <t>เงินอุดหนุน</t>
  </si>
  <si>
    <t xml:space="preserve">                   - ค่าวัสดุ</t>
  </si>
  <si>
    <t xml:space="preserve">                   - ค่าจัดกิจกรรมเด็กและเยาวชน</t>
  </si>
  <si>
    <t xml:space="preserve">      หัวหน้าส่วนการคลัง                     ปลัดองค์การบริหารส่วนตำบล                     นายกองค์การบริหารส่วนตำบลเสาธง</t>
  </si>
  <si>
    <t xml:space="preserve">   (นางปิยะนุช  แก้วมาก)                         (นายอภินันท์  พจนะ)                                       (นางประพิมพรรณ์  ไหวพริบ)</t>
  </si>
  <si>
    <t xml:space="preserve">                   - เงินอุดหนุนสาธารณสุขมูลฐาน</t>
  </si>
  <si>
    <t>ค่าที่ดินและสิ่งก่อสร้าง</t>
  </si>
  <si>
    <t xml:space="preserve">                   - ค่าเบี้ยยังชีพผู้สูงอายุ</t>
  </si>
  <si>
    <t xml:space="preserve">                   - ค่าเบี้ยยังชีพคนพิการ</t>
  </si>
  <si>
    <t>เงินยืมเงินงบประมาณ</t>
  </si>
  <si>
    <t xml:space="preserve">                   - ค่าส่งเสริมกิจกรรมกลุ่มสตรี</t>
  </si>
  <si>
    <t xml:space="preserve">รายจ่ายอื่น ๆ </t>
  </si>
  <si>
    <t>เงินฝากธนาคารกรุงไทย -  กระแสรายวัน</t>
  </si>
  <si>
    <t>รายจ่ายค้างจ่าย</t>
  </si>
  <si>
    <t>งบทดลอง (หลังปิดบัญชี)</t>
  </si>
  <si>
    <t>เงินอุดหนุนทั่วไประบุวัตถุประสงค์ค้างจ่าย</t>
  </si>
  <si>
    <t xml:space="preserve">    (นางปิยะนุช   แก้วมาก)                          (นายอภินันท์  พจนะ)</t>
  </si>
  <si>
    <t xml:space="preserve">      หัวหน้าส่วนการคลัง                    ปลัดองค์การบริหารส่วนตำบล</t>
  </si>
  <si>
    <t xml:space="preserve">            นายกองค์การบริหารส่วนตำบลเสาธง</t>
  </si>
  <si>
    <t>บาท</t>
  </si>
  <si>
    <t>เงินรับฝาก</t>
  </si>
  <si>
    <t>เงินยืมเงินสะสม</t>
  </si>
  <si>
    <t>O9O</t>
  </si>
  <si>
    <t xml:space="preserve">งบกลาง </t>
  </si>
  <si>
    <t>เงินอุดหนุนทั่วไประบุวัตถุประสงค์</t>
  </si>
  <si>
    <t xml:space="preserve">      -  ค่าอาหารกลางวัน</t>
  </si>
  <si>
    <t xml:space="preserve">      -  ค่าตอบแทน ผดด.</t>
  </si>
  <si>
    <t xml:space="preserve">      -  ค่าอาหารเสริม(นม)</t>
  </si>
  <si>
    <t xml:space="preserve">      -  สมทบกองทุนประกันสังคม  </t>
  </si>
  <si>
    <t xml:space="preserve">      -  ค่าเบี้ยยังชีพผู้สูงอายุ</t>
  </si>
  <si>
    <t xml:space="preserve">      -  ค่าเบี้ยยังชีพผู้พิการ</t>
  </si>
  <si>
    <t xml:space="preserve">                                                                                                             - 2  -   </t>
  </si>
  <si>
    <t xml:space="preserve">      -  ค่าวัสดุการศึกษา</t>
  </si>
  <si>
    <t xml:space="preserve">      -  เงินสนับสนุนทุนการศึกษา ผดด.</t>
  </si>
  <si>
    <t>เงินภาษีหน้าฎีกา</t>
  </si>
  <si>
    <t xml:space="preserve">      - เงินอุดหนุนสาธารณสุขมูลฐาน</t>
  </si>
  <si>
    <t>เงินอุดหนุนเฉพาะกิจ</t>
  </si>
  <si>
    <t>เงินอุดหนุนทั่วไประบุวัตถุประสงค์ฝากจังหวัด</t>
  </si>
  <si>
    <t xml:space="preserve">งบทดลอง </t>
  </si>
  <si>
    <t>O10</t>
  </si>
  <si>
    <t xml:space="preserve">    ณ  วันที่  30  กันยายน   2551        </t>
  </si>
  <si>
    <t>เงินฝากธนาคาร ธกส.ออมทรัพย์  (บัญชีปกติ)</t>
  </si>
  <si>
    <t>เงินฝากธนาคาร ธกส.ออมทรัพย์  (บัญชีเงินทุนฯ)</t>
  </si>
  <si>
    <t>รายจ่ายที่รอจ่าย</t>
  </si>
  <si>
    <t>O3</t>
  </si>
  <si>
    <t xml:space="preserve">            จ่าสิบเอก</t>
  </si>
  <si>
    <t xml:space="preserve">                          (ธรรมนูญ  มูณีเกิด)</t>
  </si>
  <si>
    <t>เงินอุดหนุนเฉพาะกิจค้างจ่าย</t>
  </si>
  <si>
    <t>ลูกหนี้เงินยืมเงินงบประมาณ</t>
  </si>
  <si>
    <t>ลูกหนี้ค่าน้ำประปา</t>
  </si>
  <si>
    <t>เงินยืมเงินนอกงบประมาณ</t>
  </si>
  <si>
    <t>O90</t>
  </si>
  <si>
    <t xml:space="preserve">  (นางพนอม  เปียกบุตร)                                (นายจิระวัฒน์  เทวเดช)                                       (ธรรมนูญ  มูณีเกิด)</t>
  </si>
  <si>
    <t xml:space="preserve">    หัวหน้าส่วนการคลัง                              ปลัดองค์การบริหารส่วนตำบล                    นายกองค์การบริหารส่วนตำบลเสาธง  </t>
  </si>
  <si>
    <t>090</t>
  </si>
  <si>
    <t>เงินฝากธนาคารออมสิน - ประจำ 300000067920</t>
  </si>
  <si>
    <t>เงินฝากธนาคาร ธกส.ออมทรัพย์ 915-2-46683-4</t>
  </si>
  <si>
    <t>เงินฝากธนาคาร ธกส.ออมทรัพย์ 915-2-71346-3</t>
  </si>
  <si>
    <t>เงินฝากธนาคาร กรุงไทย - ออมทรัพย์ 815-0-02628-2</t>
  </si>
  <si>
    <t>เงินฝากธนาคารกรุงไทย - กระแสรายวัน 815-6-01819-2</t>
  </si>
  <si>
    <t xml:space="preserve"> เงินสะสม</t>
  </si>
  <si>
    <t>023</t>
  </si>
  <si>
    <t>010</t>
  </si>
  <si>
    <t>000</t>
  </si>
  <si>
    <t>022</t>
  </si>
  <si>
    <t>021</t>
  </si>
  <si>
    <t>100</t>
  </si>
  <si>
    <t>120</t>
  </si>
  <si>
    <t>130</t>
  </si>
  <si>
    <t>200</t>
  </si>
  <si>
    <t>250</t>
  </si>
  <si>
    <t>270</t>
  </si>
  <si>
    <t>300</t>
  </si>
  <si>
    <t>400</t>
  </si>
  <si>
    <t>550</t>
  </si>
  <si>
    <t>821</t>
  </si>
  <si>
    <t>700</t>
  </si>
  <si>
    <t>900</t>
  </si>
  <si>
    <t>จำนวนเงิน</t>
  </si>
  <si>
    <t>รายจ่าย</t>
  </si>
  <si>
    <t xml:space="preserve">      องค์การบริหารส่วนตำบลเสาธง</t>
  </si>
  <si>
    <t>รายงาน รับ - จ่าย เงินสด</t>
  </si>
  <si>
    <t>จนถึงปัจจุบัน</t>
  </si>
  <si>
    <t>เดือนนี้</t>
  </si>
  <si>
    <t>ประมาณการ</t>
  </si>
  <si>
    <t>เกิดขึ้นจริง</t>
  </si>
  <si>
    <t>รหัส</t>
  </si>
  <si>
    <t>บัญชี</t>
  </si>
  <si>
    <t>ยอดยกมา</t>
  </si>
  <si>
    <r>
      <t>รายรับ</t>
    </r>
    <r>
      <rPr>
        <b/>
        <sz val="16"/>
        <rFont val="Browallia New"/>
        <family val="2"/>
      </rPr>
      <t xml:space="preserve"> (หมายเหตุ 1)</t>
    </r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</si>
  <si>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</si>
  <si>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</si>
  <si>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</si>
  <si>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</si>
  <si>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</si>
  <si>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</si>
  <si>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</si>
  <si>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</si>
  <si>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</si>
  <si>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</si>
  <si>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</si>
  <si>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</si>
  <si>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</si>
  <si>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</si>
  <si>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2000</t>
  </si>
  <si>
    <t>3000</t>
  </si>
  <si>
    <t>รวมรายรับ</t>
  </si>
  <si>
    <t xml:space="preserve"> 000</t>
  </si>
  <si>
    <t>6270</t>
  </si>
  <si>
    <t>5450</t>
  </si>
  <si>
    <t>6450</t>
  </si>
  <si>
    <t>500</t>
  </si>
  <si>
    <t xml:space="preserve">ค่าที่ดินและสิ่งก่อสร้าง </t>
  </si>
  <si>
    <t>6500</t>
  </si>
  <si>
    <t xml:space="preserve">รายจ่ายอื่น </t>
  </si>
  <si>
    <t>3002</t>
  </si>
  <si>
    <t>7450</t>
  </si>
  <si>
    <t>เงินรับฝาก (หมายเหตุ 2)</t>
  </si>
  <si>
    <t>ลูกหนี้เงินยืม เงินงบประมาณ</t>
  </si>
  <si>
    <t>รวมรายจ่าย</t>
  </si>
  <si>
    <t>สูงกว่า</t>
  </si>
  <si>
    <t>รายรับ                  รายจ่าย</t>
  </si>
  <si>
    <t>(ต่ำกว่า)</t>
  </si>
  <si>
    <t xml:space="preserve"> </t>
  </si>
  <si>
    <t>กระดาษทำการกระทบยอดงบประมาณรายจ่าย</t>
  </si>
  <si>
    <t>แผนงาน/งาน</t>
  </si>
  <si>
    <t>รวม</t>
  </si>
  <si>
    <t>หมวด/ประเภทรายจ่าย</t>
  </si>
  <si>
    <t>รวมเดือนนี้</t>
  </si>
  <si>
    <t>รวมตั้งแต่ต้นปี</t>
  </si>
  <si>
    <t>12O</t>
  </si>
  <si>
    <t>13O</t>
  </si>
  <si>
    <t xml:space="preserve"> - 2 - </t>
  </si>
  <si>
    <t>2OO</t>
  </si>
  <si>
    <t>25O</t>
  </si>
  <si>
    <t xml:space="preserve">   -  3  -</t>
  </si>
  <si>
    <t>3OO</t>
  </si>
  <si>
    <t>4OO</t>
  </si>
  <si>
    <t>5OO</t>
  </si>
  <si>
    <t xml:space="preserve">  -  4  -</t>
  </si>
  <si>
    <t>55O</t>
  </si>
  <si>
    <t>รวมทั้งสิ้น</t>
  </si>
  <si>
    <t>จ่าสิบเอก</t>
  </si>
  <si>
    <t>(นางพนอม  เปียกบุตร)</t>
  </si>
  <si>
    <t>(นายจิระวัฒน์  เทวเดช)</t>
  </si>
  <si>
    <t>(ธรรมนูญ  มูณีเกิด)</t>
  </si>
  <si>
    <t>หัวหน้าส่วนการคลัง</t>
  </si>
  <si>
    <t>ปลัดองค์การบริหารส่วนตำบล</t>
  </si>
  <si>
    <t>นายกองค์การบริหารส่วนตำบลเสาธง</t>
  </si>
  <si>
    <t>00110</t>
  </si>
  <si>
    <t>00120</t>
  </si>
  <si>
    <t>00123</t>
  </si>
  <si>
    <t>00210</t>
  </si>
  <si>
    <t>00230</t>
  </si>
  <si>
    <t>00240</t>
  </si>
  <si>
    <t>00241</t>
  </si>
  <si>
    <t>00242</t>
  </si>
  <si>
    <t>00250</t>
  </si>
  <si>
    <t>00252</t>
  </si>
  <si>
    <t>00260</t>
  </si>
  <si>
    <t>00262</t>
  </si>
  <si>
    <t>00263</t>
  </si>
  <si>
    <t>00310</t>
  </si>
  <si>
    <t>00312</t>
  </si>
  <si>
    <t>00320</t>
  </si>
  <si>
    <t>00321</t>
  </si>
  <si>
    <t>00410</t>
  </si>
  <si>
    <t>00411</t>
  </si>
  <si>
    <t>00111</t>
  </si>
  <si>
    <t>00113</t>
  </si>
  <si>
    <t xml:space="preserve">     (นางพนอม  เปียกบุตร)                            (นายจิระวัฒน์  เทวเดช)                           (ธรรมนูญ  มูณีเกิด)</t>
  </si>
  <si>
    <t xml:space="preserve">      หัวหน้าส่วนการคลัง                            ปลัดองค์การบริหารส่วนตำบล             นายกองค์การบริหารส่วนตำบลเสาธง</t>
  </si>
  <si>
    <t>ธนาคาร ธ.ก.ส. ออมทรัพย์ สาขาร่อนพิบูลย์</t>
  </si>
  <si>
    <t>เลขที่บัญชี   915-2-46683-4</t>
  </si>
  <si>
    <t>งบกระทบยอดเงินฝากธนาคาร</t>
  </si>
  <si>
    <t>บวก:เงินฝากระหว่างทาง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</si>
  <si>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</si>
  <si>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</si>
  <si>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</si>
  <si>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</si>
  <si>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</si>
  <si>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>บวก:หรือ (หัก) รายการกระทบยอดอื่น ๆ</t>
  </si>
  <si>
    <t>รายละเอียด</t>
  </si>
  <si>
    <t>ผู้จัดทำ</t>
  </si>
  <si>
    <t xml:space="preserve">      ผู้ตรวจสอบ</t>
  </si>
  <si>
    <t xml:space="preserve">    ณ  วันที่   30  กันยายน  2553        </t>
  </si>
  <si>
    <t>เงินฝากธนาคารออมสิน - เผื่อเรียก   02000660841</t>
  </si>
  <si>
    <t>ก</t>
  </si>
  <si>
    <t>00244</t>
  </si>
  <si>
    <t>เงินรายได้ค้างรับ</t>
  </si>
  <si>
    <t>เงินรับฝาก หมายเหตุ 1</t>
  </si>
  <si>
    <t>รายจ่ายรอจ่าย</t>
  </si>
  <si>
    <t>600</t>
  </si>
  <si>
    <t xml:space="preserve">  (นางพนอม  เปียกบุตร)                                (นายจิระวัฒน์  เทวเดช)                                           (ธรรมนูญ  มูณีเกิด)</t>
  </si>
  <si>
    <t xml:space="preserve">    หัวหน้าส่วนการคลัง                              ปลัดองค์การบริหารส่วนตำบล                            นายกองค์การบริหารส่วนตำบลเสาธง  </t>
  </si>
  <si>
    <t>ธนาคาร กรุงไทย - ออมทรัพย์ สาขาทุ่งสง</t>
  </si>
  <si>
    <t>เลขที่บัญชี   815-0-02628-2</t>
  </si>
  <si>
    <t xml:space="preserve">   องค์การบริหารส่วนตำบลเสาธง   อำเภอร่อนพิบูลย์   จังหวัดนครศรีธรรมราช</t>
  </si>
  <si>
    <t>องค์การบริหารส่วนตำบลเสาธง  อำเภอร่อนพิบูลย์   จังหวัดนครศรีธรรมราช</t>
  </si>
  <si>
    <t>รายงานกระแสเงินสด</t>
  </si>
  <si>
    <t>รายรับ</t>
  </si>
  <si>
    <t>ตั้งแต่ต้นปีจนถึงปัจจุบัน</t>
  </si>
  <si>
    <t xml:space="preserve">           รับเงินรายรับ</t>
  </si>
  <si>
    <t xml:space="preserve">          รับเงินรับฝาก</t>
  </si>
  <si>
    <t xml:space="preserve">          รับเงินอุดหนุนเฉพาะกิจ</t>
  </si>
  <si>
    <t xml:space="preserve">          รับเงินอุดหนุนทั่วไป</t>
  </si>
  <si>
    <t xml:space="preserve">          รับเงินกู้</t>
  </si>
  <si>
    <t xml:space="preserve">          จ่ายเงินตามงบประมาณ</t>
  </si>
  <si>
    <t xml:space="preserve">          จ่ายเงินรับฝาก</t>
  </si>
  <si>
    <t xml:space="preserve">          จ่ายเงินสะสม</t>
  </si>
  <si>
    <t xml:space="preserve">          จ่ายเงินอุดหนุนเฉพาะกิจ</t>
  </si>
  <si>
    <t xml:space="preserve">          จ่ายเงินกู้</t>
  </si>
  <si>
    <t xml:space="preserve">                                     รวม</t>
  </si>
  <si>
    <t xml:space="preserve">                                    รวม</t>
  </si>
  <si>
    <t>รับสูง หรือ (ต่ำ)กว่าจ่าย</t>
  </si>
  <si>
    <t>00212</t>
  </si>
  <si>
    <t>00214</t>
  </si>
  <si>
    <t>00232</t>
  </si>
  <si>
    <t>00261</t>
  </si>
  <si>
    <t>00322</t>
  </si>
  <si>
    <t>เงินรายรับ  (หมายเหตุ 1)</t>
  </si>
  <si>
    <t>002</t>
  </si>
  <si>
    <t>004</t>
  </si>
  <si>
    <t xml:space="preserve">รายจ่ายค้างจ่าย </t>
  </si>
  <si>
    <t>ยอดเงินคงเหลือตามรายงานธนาคาร ณ วันที่  30  ธันวาคม   2553</t>
  </si>
  <si>
    <t>หัก ดอกเบี้ยเงินฝากธนาคาร (ยังไม่ได้ลงรับ)</t>
  </si>
  <si>
    <t>เลขที่บัญชี   020006608481</t>
  </si>
  <si>
    <t>ยอดคงเหลือตามบัญชี ณ  วันที่  30    ธันวาคม   2553</t>
  </si>
  <si>
    <t>ธนาคารออมสิน - เผื่อเรียก สาขาร่อนพิบูลย์</t>
  </si>
  <si>
    <t>ธนาคารออมสิน - ประจำ  สาขาร่อนพิบูลย์</t>
  </si>
  <si>
    <t>เลขที่บัญชี   300000067920</t>
  </si>
  <si>
    <t xml:space="preserve">รายจ่ายค้างจ่าย   </t>
  </si>
  <si>
    <t>เงินสะสม   (หมายเหตุ 3)</t>
  </si>
  <si>
    <t xml:space="preserve">                                                               องค์การบริหารส่วนตำบลเสาธง                                  หมายเหตุ  1</t>
  </si>
  <si>
    <t xml:space="preserve">        รายรับจริงประกอบงบทดลองและรายงานรับ - จ่ายเงินสด</t>
  </si>
  <si>
    <t>รับจริง</t>
  </si>
  <si>
    <t>รายได้จัดเก็บเอง</t>
  </si>
  <si>
    <t>หมวดภาษีอากร</t>
  </si>
  <si>
    <t>(1) ภาษีโรงเรือนและที่ดิน</t>
  </si>
  <si>
    <t>0101</t>
  </si>
  <si>
    <t>(2) ภาษีบำรุงท้องที่</t>
  </si>
  <si>
    <t>0102</t>
  </si>
  <si>
    <t>(3) ภาษีป้าย</t>
  </si>
  <si>
    <t>0103</t>
  </si>
  <si>
    <t>หมวดค่าธรรมเนียม ค่าปรับและใบอนุญาต</t>
  </si>
  <si>
    <t>(1) ค่าธรรมเนียมเกี่ยวกับควบคุมการฆ่าสัตว์และจำหน่าย</t>
  </si>
  <si>
    <t xml:space="preserve">      เนื้อสัตว์</t>
  </si>
  <si>
    <t>0121</t>
  </si>
  <si>
    <t>(2) ค่าธรรมเนียมเกี่ยวกับใบอนุญาตการขายสุรา</t>
  </si>
  <si>
    <t>0122</t>
  </si>
  <si>
    <t>(3) ค่าธรรมเนียมเกี่ยวกับใบอนุญาตการพนัน</t>
  </si>
  <si>
    <t>0123</t>
  </si>
  <si>
    <t>(4) ค่าธรรมเนียมเกี่ยวกับการจัดระเบียบจอดยานยนต์</t>
  </si>
  <si>
    <t>0124</t>
  </si>
  <si>
    <t>(4) ค่าธรรมเนียมเก็บขนมูลฝอย</t>
  </si>
  <si>
    <t>0126</t>
  </si>
  <si>
    <t>(5)ค่าปรับการผิดสัญญา</t>
  </si>
  <si>
    <t>0140</t>
  </si>
  <si>
    <t>(6)ค่าใบอนุญาตจัดตั้งตลาด</t>
  </si>
  <si>
    <t>0143</t>
  </si>
  <si>
    <t>(7)ค่าใบอนุญาตอื่น ๆ</t>
  </si>
  <si>
    <t>0148</t>
  </si>
  <si>
    <t>หมวดรายได้จากทรัพย์สิน</t>
  </si>
  <si>
    <t>(1)ดอกเบี้ยเงินฝากธนาคาร</t>
  </si>
  <si>
    <t>0203</t>
  </si>
  <si>
    <t xml:space="preserve">                                                   รวม</t>
  </si>
  <si>
    <t>หมวดรายได้สาธรณูปโภคและการพานิชย์</t>
  </si>
  <si>
    <t>(1)รายได้จากสาธารณูปโภคและการพานิชย์</t>
  </si>
  <si>
    <t>0253</t>
  </si>
  <si>
    <t>หมวดรายได้เบ็ดเตล็ด</t>
  </si>
  <si>
    <t>(1) ค่าขายแบบแปลน</t>
  </si>
  <si>
    <t>0302</t>
  </si>
  <si>
    <t>(2) รายได้เบ็ดเตล็ดอื่น ๆ</t>
  </si>
  <si>
    <t>0307</t>
  </si>
  <si>
    <t>รายได้ที่รัฐบาลเก็บแล้วจัดสรรให้องค์กรปกครอง-</t>
  </si>
  <si>
    <t>ส่วนท้องถิ่น หมวดภาษีจัดสรร</t>
  </si>
  <si>
    <t>(1) ภาษีและค่าธรรมเนียมรถยนต์หรือล้อเลื่อน</t>
  </si>
  <si>
    <t>1001</t>
  </si>
  <si>
    <t>(2) ภาษีมูลค่าเพิ่ม</t>
  </si>
  <si>
    <t>1002</t>
  </si>
  <si>
    <t>-2-</t>
  </si>
  <si>
    <t>(3) ภาษีบำรุง อบจ จากภาษีมูลค่าเพิ่มที่จัดเก็บตาม-</t>
  </si>
  <si>
    <t xml:space="preserve">      ประมวลรัษฎากร 5%</t>
  </si>
  <si>
    <t>1003</t>
  </si>
  <si>
    <t>(4) ภาษีธุรกิจเฉพาะ</t>
  </si>
  <si>
    <t>1004</t>
  </si>
  <si>
    <t>(5) ภาษีสุรา</t>
  </si>
  <si>
    <t>1005</t>
  </si>
  <si>
    <t>(6) ภาษีสรรพสามิต</t>
  </si>
  <si>
    <t>1006</t>
  </si>
  <si>
    <t>(7) ภาษีการพนัน</t>
  </si>
  <si>
    <t>1007</t>
  </si>
  <si>
    <t>(8) ภาษีแสตมป์ยาสูบ</t>
  </si>
  <si>
    <t>1008</t>
  </si>
  <si>
    <t>(9) ค่าภาคหลวงและค่าธรรมเนียมป่าไม้</t>
  </si>
  <si>
    <t>1009</t>
  </si>
  <si>
    <t>(10)ค่าภาคหลวงแร่</t>
  </si>
  <si>
    <t>1010</t>
  </si>
  <si>
    <t>(11)ค่าภาคหลวงปิโตรเลียม</t>
  </si>
  <si>
    <t>1011</t>
  </si>
  <si>
    <t>(12) ค่าธรรมเนียมจดทะเบียนสิทธิและนิติกรรมที่ดิน</t>
  </si>
  <si>
    <t>1013</t>
  </si>
  <si>
    <t>(13) ค่าประทานบัตรและอาชญาบัตรประมง</t>
  </si>
  <si>
    <t>1014</t>
  </si>
  <si>
    <t>รายได้ที่รัฐบาลอุดหนุนให้แก่องค์กรปกครอง-</t>
  </si>
  <si>
    <t>ส่วนท้องถิ่น หมวดเงินอุดหนุน</t>
  </si>
  <si>
    <t>(1) เงินอุดหนุนเพื่อการบูรณะท้องถิ่นและกิจการอื่นทั่วไป</t>
  </si>
  <si>
    <t xml:space="preserve">      (หรือเงินอุดหนุนทั่วไป)</t>
  </si>
  <si>
    <t>2001</t>
  </si>
  <si>
    <t>(2) เงินอุดหนุนทั่วไป (อบต.)</t>
  </si>
  <si>
    <t>2002</t>
  </si>
  <si>
    <t>(3) เงินอุดหนุนกรณีต่าง ๆ ที่ต้องนำมาตั้งงบประมาณ</t>
  </si>
  <si>
    <t>2003</t>
  </si>
  <si>
    <t>รายได้ที่รัฐบาลอุดหนุนให้โดยวัตถุประสงค์</t>
  </si>
  <si>
    <t>หมวดเงินอุดหนุนเฉพาะกิจ</t>
  </si>
  <si>
    <t>1.  โครงการสร้างหลักประกันรายได้ผู้สูงอายุ</t>
  </si>
  <si>
    <t>2.เบี้ยงยังชีพคนพิการ</t>
  </si>
  <si>
    <t>ตรวจถูกต้องแล้ว</t>
  </si>
  <si>
    <t>ได้ทำการตรวจถูกต้องแล้ว</t>
  </si>
  <si>
    <t>( นางพนอม  เปียกบุตร )</t>
  </si>
  <si>
    <t xml:space="preserve">                                                                 ปลัดองค์การบริหารส่วนตำบลเสาธง</t>
  </si>
  <si>
    <r>
      <t xml:space="preserve">                                                   </t>
    </r>
    <r>
      <rPr>
        <b/>
        <sz val="16"/>
        <rFont val="AngsanaUPC"/>
        <family val="1"/>
      </rPr>
      <t>รวม</t>
    </r>
  </si>
  <si>
    <t>องค์การบริหารส่วนตำบลเสาธง  อำเภอร่อนพิบูลย์  จังหวัดนครศรีธรรมราช</t>
  </si>
  <si>
    <t>รายละเอียด ประกอบงบทดลองและรายงานรับ-จ่าย เงินสด</t>
  </si>
  <si>
    <t>รับ</t>
  </si>
  <si>
    <t>จ่าย</t>
  </si>
  <si>
    <t>คงเหลือ</t>
  </si>
  <si>
    <t>ภาษีหัก ณ ที่จ่าย</t>
  </si>
  <si>
    <t>ค่าใช้จ่าย 5%</t>
  </si>
  <si>
    <t>เงินส่วนลด 6%</t>
  </si>
  <si>
    <t>เงินประกันสัญญา</t>
  </si>
  <si>
    <t>เงินประกันการใช้น้ำประปา</t>
  </si>
  <si>
    <t>รายจ่ายค้างจ่าย    (หมายเหตุ 3)</t>
  </si>
  <si>
    <t xml:space="preserve">              หมวดค่าที่ดินและสิ่งก่อสร้าง</t>
  </si>
  <si>
    <t xml:space="preserve">              - ค่าจัดซื้อที่ดิน</t>
  </si>
  <si>
    <t xml:space="preserve">                         ตรวจถูกต้องแล้ว</t>
  </si>
  <si>
    <t xml:space="preserve">                           ได้ทำการตรวจถูกต้องแล้ว</t>
  </si>
  <si>
    <t xml:space="preserve">   7  8</t>
  </si>
  <si>
    <t xml:space="preserve">   หัก  ดอกเบี้ยเงินฝากธนาคาร</t>
  </si>
  <si>
    <t xml:space="preserve">   - เบี้ยยังชีพ</t>
  </si>
  <si>
    <t xml:space="preserve">   - ค่าตอบแทน</t>
  </si>
  <si>
    <t>704</t>
  </si>
  <si>
    <t>เงินอุดหนุนเฉพาะกิจ - งบกลาง</t>
  </si>
  <si>
    <t>000(7)</t>
  </si>
  <si>
    <t xml:space="preserve">                            จ่าสิบเอก</t>
  </si>
  <si>
    <t xml:space="preserve">   - งบกลาง</t>
  </si>
  <si>
    <t xml:space="preserve">   - ค่าตอบแทน ผดด.</t>
  </si>
  <si>
    <t>ปีงบประมาณ   2555</t>
  </si>
  <si>
    <t xml:space="preserve">   เบี้ยยังชีพผู้สูงอายุ</t>
  </si>
  <si>
    <t xml:space="preserve">   เบี้ยยังชีพผู้พิการ</t>
  </si>
  <si>
    <t>รวมเงินรายรับทั้งสิ้น</t>
  </si>
  <si>
    <t xml:space="preserve">                                                                      ( นายจิระวัฒน์  เทวเดช)</t>
  </si>
  <si>
    <t>ศูนย์พัฒนาครอบครัวในชุมชน</t>
  </si>
  <si>
    <t>ศูนย์ปรับปรุงข้อมูลข่าวสารระดับอำเภอ</t>
  </si>
  <si>
    <t>บัญชีลูกหนี้  (หมายเหตุ 3)</t>
  </si>
  <si>
    <t>ค่าน้ำประปา</t>
  </si>
  <si>
    <t>ภาษีบำรุงท้องที่</t>
  </si>
  <si>
    <t>ภาษีป้าย</t>
  </si>
  <si>
    <t>ภาษีโรงเรือนและที่ดิน</t>
  </si>
  <si>
    <t xml:space="preserve">              จ่าสิบเอก</t>
  </si>
  <si>
    <t>450</t>
  </si>
  <si>
    <t>ค่าบริการขนส่งหน่วยกู้ชีพนเรนทร</t>
  </si>
  <si>
    <t>ลูกหนี้ ( หมายเหตุ 3)</t>
  </si>
  <si>
    <t>เงินรับฝาก  (หมายเหตุ 2)</t>
  </si>
  <si>
    <t xml:space="preserve">                                    - ค่าตอบแทน ผดด.</t>
  </si>
  <si>
    <t>130 (7)</t>
  </si>
  <si>
    <t xml:space="preserve">ยอดเงินคงเหลือตามรายงานธนาคาร ณ วันที่  </t>
  </si>
  <si>
    <t xml:space="preserve">ยอดคงเหลือตามบัญชี ณ  วันที่ </t>
  </si>
  <si>
    <t xml:space="preserve">    ณ  วันที่ 31  มกราคม  2555    </t>
  </si>
  <si>
    <t xml:space="preserve">                                 ประจำเดือน   มกราคม  2555 </t>
  </si>
  <si>
    <t>ลูกหนี้ภาษีบำรุงท้องที่</t>
  </si>
  <si>
    <t>รับคืนเงินอุดหนุนเฉพาะกิจ</t>
  </si>
  <si>
    <t>รับคืนค่าจ้างชั่วคราว</t>
  </si>
  <si>
    <t>รับคืนรายจ่ายงบกลาง</t>
  </si>
  <si>
    <t>ประจำเดือน  มกราคม  2555</t>
  </si>
  <si>
    <t>ณ วันที่  31  มกราคม  2555</t>
  </si>
  <si>
    <t xml:space="preserve">   ค่าตอบแทน ผดด.</t>
  </si>
  <si>
    <t xml:space="preserve">          วันที่   31  มกราคม  2555</t>
  </si>
  <si>
    <t>ยอดเงินคงเหลือตามรายงานธนาคาร ณ วันที่  31  มกราคม  2555</t>
  </si>
  <si>
    <t>26 ก.ย.55</t>
  </si>
  <si>
    <t>5 เม.ย.55</t>
  </si>
  <si>
    <t>30 ก.ย.55</t>
  </si>
  <si>
    <t>9 ม.ค.55</t>
  </si>
  <si>
    <t>ยอดคงเหลือตามบัญชี ณ  วันที่  31  มกราคม  2555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</si>
</sst>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#,##0_ ;\-#,##0\ "/>
    <numFmt numFmtId="203" formatCode="0_ ;\-0\ "/>
    <numFmt numFmtId="204" formatCode="#,##0.00;[Red]#,##0.00"/>
    <numFmt numFmtId="205" formatCode="#,##0.00_ ;[Red]\-#,##0.00\ "/>
    <numFmt numFmtId="206" formatCode="\t&quot;฿&quot;#,##0_);\(\t&quot;฿&quot;#,##0\)"/>
    <numFmt numFmtId="207" formatCode="\t&quot;฿&quot;#,##0_);[Red]\(\t&quot;฿&quot;#,##0\)"/>
    <numFmt numFmtId="208" formatCode="\t&quot;฿&quot;#,##0.00_);\(\t&quot;฿&quot;#,##0.00\)"/>
    <numFmt numFmtId="209" formatCode="\t&quot;฿&quot;#,##0.00_);[Red]\(\t&quot;฿&quot;#,##0.00\)"/>
    <numFmt numFmtId="210" formatCode="d\ ดดดด\ bbbb"/>
    <numFmt numFmtId="211" formatCode="mm/dd/yy"/>
    <numFmt numFmtId="212" formatCode="mmmmm"/>
    <numFmt numFmtId="213" formatCode="ว\ ดดดด\ ปปปป"/>
    <numFmt numFmtId="214" formatCode="m/d/yy"/>
    <numFmt numFmtId="215" formatCode="mmmm\ d\,\ yyyy"/>
    <numFmt numFmtId="216" formatCode="0.0"/>
    <numFmt numFmtId="217" formatCode="ว\ ดดด\ ปปปป"/>
    <numFmt numFmtId="218" formatCode="_-* #,##0.0000_-;\-* #,##0.0000_-;_-* &quot;-&quot;??_-;_-@_-"/>
    <numFmt numFmtId="219" formatCode="#,##0.0"/>
    <numFmt numFmtId="220" formatCode="#,##0.000"/>
    <numFmt numFmtId="221" formatCode="#,##0.0000"/>
  </numFmts>
  <fonts count="71">
    <font>
      <sz val="14"/>
      <name val="Cordia New"/>
      <family val="0"/>
    </font>
    <font>
      <b/>
      <sz val="14"/>
      <name val="Cordia New"/>
      <family val="2"/>
    </font>
    <font>
      <b/>
      <sz val="16"/>
      <name val="Cordia New"/>
      <family val="2"/>
    </font>
    <font>
      <sz val="16"/>
      <name val="Cordia New"/>
      <family val="0"/>
    </font>
    <font>
      <u val="singleAccounting"/>
      <sz val="16"/>
      <name val="Cordia New"/>
      <family val="2"/>
    </font>
    <font>
      <b/>
      <u val="singleAccounting"/>
      <sz val="16"/>
      <name val="Cordia New"/>
      <family val="2"/>
    </font>
    <font>
      <sz val="14"/>
      <name val="Angsana New"/>
      <family val="1"/>
    </font>
    <font>
      <b/>
      <sz val="14"/>
      <name val="Angsana New"/>
      <family val="1"/>
    </font>
    <font>
      <sz val="8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6"/>
      <name val="Browallia New"/>
      <family val="2"/>
    </font>
    <font>
      <b/>
      <sz val="20"/>
      <name val="Browallia New"/>
      <family val="2"/>
    </font>
    <font>
      <sz val="16"/>
      <name val="Browallia New"/>
      <family val="2"/>
    </font>
    <font>
      <b/>
      <u val="single"/>
      <sz val="16"/>
      <name val="Browallia New"/>
      <family val="2"/>
    </font>
    <font>
      <sz val="12"/>
      <name val="Angsana New"/>
      <family val="1"/>
    </font>
    <font>
      <sz val="12"/>
      <name val="Arial"/>
      <family val="0"/>
    </font>
    <font>
      <sz val="10"/>
      <name val="Angsana New"/>
      <family val="1"/>
    </font>
    <font>
      <sz val="8"/>
      <name val="Angsana New"/>
      <family val="1"/>
    </font>
    <font>
      <sz val="9"/>
      <name val="Angsana New"/>
      <family val="1"/>
    </font>
    <font>
      <sz val="11"/>
      <name val="Angsana New"/>
      <family val="1"/>
    </font>
    <font>
      <sz val="12"/>
      <name val="Cordia New"/>
      <family val="0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u val="single"/>
      <sz val="14"/>
      <name val="Cordia New"/>
      <family val="0"/>
    </font>
    <font>
      <b/>
      <u val="single"/>
      <sz val="14"/>
      <name val="Angsana New"/>
      <family val="1"/>
    </font>
    <font>
      <b/>
      <u val="single"/>
      <sz val="16"/>
      <name val="Angsana New"/>
      <family val="1"/>
    </font>
    <font>
      <b/>
      <sz val="18"/>
      <name val="Angsana New"/>
      <family val="1"/>
    </font>
    <font>
      <u val="singleAccounting"/>
      <sz val="14"/>
      <name val="Cordia New"/>
      <family val="2"/>
    </font>
    <font>
      <b/>
      <u val="singleAccounting"/>
      <sz val="14"/>
      <name val="Cordia New"/>
      <family val="2"/>
    </font>
    <font>
      <sz val="10"/>
      <name val="Arial"/>
      <family val="0"/>
    </font>
    <font>
      <b/>
      <sz val="16"/>
      <name val="AngsanaUPC"/>
      <family val="1"/>
    </font>
    <font>
      <b/>
      <sz val="16"/>
      <color indexed="8"/>
      <name val="AngsanaUPC"/>
      <family val="1"/>
    </font>
    <font>
      <sz val="16"/>
      <name val="AngsanaUPC"/>
      <family val="1"/>
    </font>
    <font>
      <sz val="16"/>
      <color indexed="8"/>
      <name val="AngsanaUPC"/>
      <family val="1"/>
    </font>
    <font>
      <sz val="14"/>
      <color indexed="8"/>
      <name val="Cordia New"/>
      <family val="0"/>
    </font>
    <font>
      <sz val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9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00" fontId="3" fillId="0" borderId="0" xfId="36" applyNumberFormat="1" applyFont="1" applyBorder="1" applyAlignment="1">
      <alignment/>
    </xf>
    <xf numFmtId="0" fontId="0" fillId="0" borderId="12" xfId="0" applyBorder="1" applyAlignment="1">
      <alignment/>
    </xf>
    <xf numFmtId="200" fontId="0" fillId="0" borderId="0" xfId="36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200" fontId="3" fillId="0" borderId="0" xfId="0" applyNumberFormat="1" applyFont="1" applyBorder="1" applyAlignment="1">
      <alignment/>
    </xf>
    <xf numFmtId="200" fontId="2" fillId="0" borderId="0" xfId="36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2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00" fontId="3" fillId="0" borderId="0" xfId="36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2" xfId="0" applyFont="1" applyBorder="1" applyAlignment="1">
      <alignment horizontal="center"/>
    </xf>
    <xf numFmtId="200" fontId="6" fillId="0" borderId="12" xfId="36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/>
    </xf>
    <xf numFmtId="200" fontId="6" fillId="0" borderId="15" xfId="36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199" fontId="6" fillId="0" borderId="17" xfId="36" applyNumberFormat="1" applyFont="1" applyBorder="1" applyAlignment="1">
      <alignment/>
    </xf>
    <xf numFmtId="200" fontId="6" fillId="0" borderId="17" xfId="36" applyNumberFormat="1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Border="1" applyAlignment="1">
      <alignment/>
    </xf>
    <xf numFmtId="200" fontId="6" fillId="0" borderId="0" xfId="36" applyNumberFormat="1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6" xfId="0" applyFont="1" applyBorder="1" applyAlignment="1">
      <alignment/>
    </xf>
    <xf numFmtId="200" fontId="6" fillId="0" borderId="18" xfId="36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5" xfId="0" applyFont="1" applyBorder="1" applyAlignment="1">
      <alignment horizontal="left"/>
    </xf>
    <xf numFmtId="200" fontId="6" fillId="0" borderId="0" xfId="36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00" fontId="6" fillId="0" borderId="12" xfId="36" applyNumberFormat="1" applyFont="1" applyBorder="1" applyAlignment="1">
      <alignment horizontal="right"/>
    </xf>
    <xf numFmtId="0" fontId="0" fillId="0" borderId="13" xfId="0" applyFill="1" applyBorder="1" applyAlignment="1">
      <alignment/>
    </xf>
    <xf numFmtId="49" fontId="6" fillId="0" borderId="12" xfId="0" applyNumberFormat="1" applyFont="1" applyBorder="1" applyAlignment="1">
      <alignment horizontal="center"/>
    </xf>
    <xf numFmtId="200" fontId="6" fillId="0" borderId="20" xfId="36" applyNumberFormat="1" applyFont="1" applyBorder="1" applyAlignment="1">
      <alignment/>
    </xf>
    <xf numFmtId="0" fontId="0" fillId="0" borderId="0" xfId="0" applyAlignment="1">
      <alignment/>
    </xf>
    <xf numFmtId="49" fontId="6" fillId="0" borderId="15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/>
    </xf>
    <xf numFmtId="49" fontId="6" fillId="0" borderId="19" xfId="36" applyNumberFormat="1" applyFont="1" applyBorder="1" applyAlignment="1">
      <alignment horizontal="center"/>
    </xf>
    <xf numFmtId="49" fontId="6" fillId="0" borderId="0" xfId="36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200" fontId="5" fillId="0" borderId="0" xfId="36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21" xfId="0" applyNumberFormat="1" applyFont="1" applyBorder="1" applyAlignment="1">
      <alignment horizontal="center"/>
    </xf>
    <xf numFmtId="200" fontId="11" fillId="0" borderId="15" xfId="36" applyNumberFormat="1" applyFont="1" applyBorder="1" applyAlignment="1">
      <alignment/>
    </xf>
    <xf numFmtId="0" fontId="11" fillId="0" borderId="14" xfId="0" applyFont="1" applyBorder="1" applyAlignment="1">
      <alignment horizontal="center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49" fontId="13" fillId="0" borderId="24" xfId="0" applyNumberFormat="1" applyFont="1" applyBorder="1" applyAlignment="1">
      <alignment horizontal="center"/>
    </xf>
    <xf numFmtId="200" fontId="11" fillId="0" borderId="12" xfId="36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200" fontId="11" fillId="0" borderId="19" xfId="36" applyNumberFormat="1" applyFont="1" applyBorder="1" applyAlignment="1">
      <alignment/>
    </xf>
    <xf numFmtId="200" fontId="11" fillId="0" borderId="13" xfId="36" applyNumberFormat="1" applyFont="1" applyBorder="1" applyAlignment="1">
      <alignment/>
    </xf>
    <xf numFmtId="200" fontId="11" fillId="0" borderId="25" xfId="36" applyNumberFormat="1" applyFont="1" applyBorder="1" applyAlignment="1">
      <alignment/>
    </xf>
    <xf numFmtId="200" fontId="11" fillId="0" borderId="0" xfId="36" applyNumberFormat="1" applyFont="1" applyBorder="1" applyAlignment="1">
      <alignment/>
    </xf>
    <xf numFmtId="200" fontId="11" fillId="0" borderId="15" xfId="36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9" fontId="13" fillId="0" borderId="16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49" fontId="13" fillId="0" borderId="0" xfId="0" applyNumberFormat="1" applyFont="1" applyAlignment="1">
      <alignment horizontal="center"/>
    </xf>
    <xf numFmtId="202" fontId="2" fillId="0" borderId="0" xfId="36" applyNumberFormat="1" applyFont="1" applyBorder="1" applyAlignment="1">
      <alignment horizontal="center"/>
    </xf>
    <xf numFmtId="202" fontId="2" fillId="0" borderId="0" xfId="36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1" xfId="0" applyFont="1" applyBorder="1" applyAlignment="1">
      <alignment/>
    </xf>
    <xf numFmtId="200" fontId="15" fillId="0" borderId="11" xfId="36" applyNumberFormat="1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3" xfId="0" applyFont="1" applyBorder="1" applyAlignment="1">
      <alignment/>
    </xf>
    <xf numFmtId="200" fontId="15" fillId="0" borderId="17" xfId="36" applyNumberFormat="1" applyFont="1" applyBorder="1" applyAlignment="1">
      <alignment/>
    </xf>
    <xf numFmtId="200" fontId="15" fillId="0" borderId="13" xfId="36" applyNumberFormat="1" applyFont="1" applyBorder="1" applyAlignment="1">
      <alignment/>
    </xf>
    <xf numFmtId="0" fontId="15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19" fillId="0" borderId="13" xfId="0" applyFont="1" applyBorder="1" applyAlignment="1">
      <alignment horizontal="center"/>
    </xf>
    <xf numFmtId="43" fontId="15" fillId="0" borderId="11" xfId="36" applyFont="1" applyBorder="1" applyAlignment="1">
      <alignment/>
    </xf>
    <xf numFmtId="0" fontId="15" fillId="0" borderId="11" xfId="0" applyFont="1" applyBorder="1" applyAlignment="1">
      <alignment horizontal="left"/>
    </xf>
    <xf numFmtId="0" fontId="19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49" fontId="15" fillId="0" borderId="26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/>
    </xf>
    <xf numFmtId="49" fontId="15" fillId="0" borderId="17" xfId="0" applyNumberFormat="1" applyFont="1" applyBorder="1" applyAlignment="1">
      <alignment/>
    </xf>
    <xf numFmtId="49" fontId="15" fillId="0" borderId="13" xfId="0" applyNumberFormat="1" applyFont="1" applyBorder="1" applyAlignment="1">
      <alignment/>
    </xf>
    <xf numFmtId="49" fontId="15" fillId="0" borderId="11" xfId="0" applyNumberFormat="1" applyFont="1" applyBorder="1" applyAlignment="1">
      <alignment horizontal="right"/>
    </xf>
    <xf numFmtId="49" fontId="13" fillId="0" borderId="14" xfId="0" applyNumberFormat="1" applyFont="1" applyBorder="1" applyAlignment="1">
      <alignment horizontal="center"/>
    </xf>
    <xf numFmtId="43" fontId="15" fillId="0" borderId="17" xfId="36" applyFont="1" applyBorder="1" applyAlignment="1">
      <alignment/>
    </xf>
    <xf numFmtId="43" fontId="15" fillId="0" borderId="14" xfId="36" applyFont="1" applyBorder="1" applyAlignment="1">
      <alignment/>
    </xf>
    <xf numFmtId="43" fontId="20" fillId="0" borderId="11" xfId="36" applyFont="1" applyBorder="1" applyAlignment="1">
      <alignment/>
    </xf>
    <xf numFmtId="43" fontId="20" fillId="0" borderId="17" xfId="36" applyFont="1" applyBorder="1" applyAlignment="1">
      <alignment/>
    </xf>
    <xf numFmtId="200" fontId="0" fillId="0" borderId="0" xfId="36" applyNumberFormat="1" applyBorder="1" applyAlignment="1">
      <alignment/>
    </xf>
    <xf numFmtId="200" fontId="0" fillId="0" borderId="12" xfId="36" applyNumberFormat="1" applyBorder="1" applyAlignment="1">
      <alignment/>
    </xf>
    <xf numFmtId="200" fontId="0" fillId="0" borderId="13" xfId="36" applyNumberFormat="1" applyBorder="1" applyAlignment="1">
      <alignment/>
    </xf>
    <xf numFmtId="200" fontId="0" fillId="0" borderId="14" xfId="36" applyNumberFormat="1" applyBorder="1" applyAlignment="1">
      <alignment/>
    </xf>
    <xf numFmtId="49" fontId="6" fillId="0" borderId="0" xfId="36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200" fontId="1" fillId="0" borderId="0" xfId="36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02" fontId="3" fillId="0" borderId="0" xfId="36" applyNumberFormat="1" applyFont="1" applyBorder="1" applyAlignment="1">
      <alignment/>
    </xf>
    <xf numFmtId="202" fontId="3" fillId="0" borderId="0" xfId="36" applyNumberFormat="1" applyFont="1" applyBorder="1" applyAlignment="1">
      <alignment horizontal="center"/>
    </xf>
    <xf numFmtId="202" fontId="3" fillId="0" borderId="0" xfId="36" applyNumberFormat="1" applyFont="1" applyBorder="1" applyAlignment="1">
      <alignment horizontal="right"/>
    </xf>
    <xf numFmtId="202" fontId="2" fillId="0" borderId="0" xfId="36" applyNumberFormat="1" applyFont="1" applyBorder="1" applyAlignment="1">
      <alignment horizontal="right"/>
    </xf>
    <xf numFmtId="202" fontId="2" fillId="0" borderId="0" xfId="36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200" fontId="4" fillId="0" borderId="0" xfId="36" applyNumberFormat="1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200" fontId="7" fillId="0" borderId="0" xfId="36" applyNumberFormat="1" applyFont="1" applyBorder="1" applyAlignment="1">
      <alignment/>
    </xf>
    <xf numFmtId="202" fontId="3" fillId="0" borderId="0" xfId="36" applyNumberFormat="1" applyFont="1" applyBorder="1" applyAlignment="1">
      <alignment/>
    </xf>
    <xf numFmtId="0" fontId="11" fillId="0" borderId="0" xfId="0" applyFont="1" applyAlignment="1">
      <alignment horizontal="center"/>
    </xf>
    <xf numFmtId="43" fontId="20" fillId="0" borderId="21" xfId="36" applyFont="1" applyBorder="1" applyAlignment="1">
      <alignment/>
    </xf>
    <xf numFmtId="0" fontId="13" fillId="0" borderId="2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8" xfId="0" applyFont="1" applyBorder="1" applyAlignment="1">
      <alignment horizontal="center"/>
    </xf>
    <xf numFmtId="200" fontId="6" fillId="0" borderId="11" xfId="36" applyNumberFormat="1" applyFont="1" applyBorder="1" applyAlignment="1">
      <alignment/>
    </xf>
    <xf numFmtId="200" fontId="6" fillId="0" borderId="21" xfId="36" applyNumberFormat="1" applyFont="1" applyBorder="1" applyAlignment="1">
      <alignment/>
    </xf>
    <xf numFmtId="49" fontId="6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43" fontId="22" fillId="0" borderId="0" xfId="36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4" fontId="22" fillId="0" borderId="0" xfId="0" applyNumberFormat="1" applyFont="1" applyBorder="1" applyAlignment="1">
      <alignment/>
    </xf>
    <xf numFmtId="4" fontId="22" fillId="0" borderId="0" xfId="36" applyNumberFormat="1" applyFont="1" applyBorder="1" applyAlignment="1">
      <alignment/>
    </xf>
    <xf numFmtId="43" fontId="22" fillId="0" borderId="0" xfId="36" applyFont="1" applyBorder="1" applyAlignment="1">
      <alignment/>
    </xf>
    <xf numFmtId="43" fontId="22" fillId="0" borderId="0" xfId="36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200" fontId="15" fillId="0" borderId="0" xfId="36" applyNumberFormat="1" applyFont="1" applyBorder="1" applyAlignment="1">
      <alignment/>
    </xf>
    <xf numFmtId="49" fontId="15" fillId="0" borderId="0" xfId="36" applyNumberFormat="1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49" fontId="15" fillId="0" borderId="0" xfId="36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Alignment="1">
      <alignment/>
    </xf>
    <xf numFmtId="43" fontId="7" fillId="0" borderId="15" xfId="36" applyFont="1" applyBorder="1" applyAlignment="1">
      <alignment horizontal="center"/>
    </xf>
    <xf numFmtId="43" fontId="7" fillId="0" borderId="0" xfId="36" applyFont="1" applyBorder="1" applyAlignment="1">
      <alignment horizontal="center"/>
    </xf>
    <xf numFmtId="0" fontId="25" fillId="0" borderId="0" xfId="0" applyFont="1" applyAlignment="1">
      <alignment horizontal="center"/>
    </xf>
    <xf numFmtId="0" fontId="7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5" fillId="0" borderId="16" xfId="0" applyFont="1" applyBorder="1" applyAlignment="1">
      <alignment/>
    </xf>
    <xf numFmtId="49" fontId="7" fillId="0" borderId="0" xfId="0" applyNumberFormat="1" applyFont="1" applyAlignment="1">
      <alignment horizontal="center"/>
    </xf>
    <xf numFmtId="43" fontId="7" fillId="0" borderId="0" xfId="36" applyFont="1" applyAlignment="1">
      <alignment/>
    </xf>
    <xf numFmtId="4" fontId="7" fillId="0" borderId="0" xfId="0" applyNumberFormat="1" applyFont="1" applyBorder="1" applyAlignment="1">
      <alignment/>
    </xf>
    <xf numFmtId="4" fontId="7" fillId="0" borderId="0" xfId="36" applyNumberFormat="1" applyFont="1" applyBorder="1" applyAlignment="1">
      <alignment/>
    </xf>
    <xf numFmtId="43" fontId="7" fillId="0" borderId="15" xfId="36" applyFont="1" applyBorder="1" applyAlignment="1">
      <alignment/>
    </xf>
    <xf numFmtId="43" fontId="7" fillId="0" borderId="0" xfId="36" applyFont="1" applyBorder="1" applyAlignment="1">
      <alignment/>
    </xf>
    <xf numFmtId="49" fontId="7" fillId="0" borderId="0" xfId="0" applyNumberFormat="1" applyFont="1" applyAlignment="1">
      <alignment/>
    </xf>
    <xf numFmtId="0" fontId="25" fillId="0" borderId="0" xfId="0" applyFont="1" applyAlignment="1">
      <alignment/>
    </xf>
    <xf numFmtId="43" fontId="7" fillId="0" borderId="0" xfId="36" applyFont="1" applyBorder="1" applyAlignment="1">
      <alignment/>
    </xf>
    <xf numFmtId="0" fontId="7" fillId="0" borderId="32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Border="1" applyAlignment="1">
      <alignment/>
    </xf>
    <xf numFmtId="49" fontId="22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49" fontId="10" fillId="0" borderId="0" xfId="0" applyNumberFormat="1" applyFont="1" applyBorder="1" applyAlignment="1">
      <alignment horizontal="center"/>
    </xf>
    <xf numFmtId="43" fontId="10" fillId="0" borderId="0" xfId="36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17" fillId="0" borderId="31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43" fontId="15" fillId="0" borderId="13" xfId="36" applyFont="1" applyBorder="1" applyAlignment="1">
      <alignment/>
    </xf>
    <xf numFmtId="43" fontId="15" fillId="0" borderId="11" xfId="36" applyFont="1" applyBorder="1" applyAlignment="1">
      <alignment/>
    </xf>
    <xf numFmtId="43" fontId="15" fillId="0" borderId="33" xfId="36" applyFont="1" applyBorder="1" applyAlignment="1">
      <alignment/>
    </xf>
    <xf numFmtId="43" fontId="15" fillId="0" borderId="17" xfId="36" applyFont="1" applyBorder="1" applyAlignment="1">
      <alignment/>
    </xf>
    <xf numFmtId="43" fontId="15" fillId="0" borderId="21" xfId="36" applyFont="1" applyBorder="1" applyAlignment="1">
      <alignment/>
    </xf>
    <xf numFmtId="43" fontId="15" fillId="0" borderId="21" xfId="36" applyFont="1" applyBorder="1" applyAlignment="1">
      <alignment/>
    </xf>
    <xf numFmtId="43" fontId="15" fillId="0" borderId="12" xfId="36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3" xfId="0" applyFont="1" applyBorder="1" applyAlignment="1">
      <alignment horizontal="left"/>
    </xf>
    <xf numFmtId="200" fontId="20" fillId="0" borderId="17" xfId="36" applyNumberFormat="1" applyFont="1" applyBorder="1" applyAlignment="1">
      <alignment/>
    </xf>
    <xf numFmtId="43" fontId="10" fillId="0" borderId="18" xfId="36" applyFont="1" applyBorder="1" applyAlignment="1">
      <alignment horizontal="center"/>
    </xf>
    <xf numFmtId="43" fontId="10" fillId="0" borderId="18" xfId="36" applyFont="1" applyBorder="1" applyAlignment="1">
      <alignment/>
    </xf>
    <xf numFmtId="43" fontId="9" fillId="0" borderId="0" xfId="36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43" fontId="10" fillId="0" borderId="0" xfId="36" applyFont="1" applyBorder="1" applyAlignment="1">
      <alignment horizontal="center"/>
    </xf>
    <xf numFmtId="43" fontId="10" fillId="0" borderId="27" xfId="3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200" fontId="9" fillId="0" borderId="0" xfId="36" applyNumberFormat="1" applyFont="1" applyBorder="1" applyAlignment="1">
      <alignment/>
    </xf>
    <xf numFmtId="202" fontId="0" fillId="0" borderId="0" xfId="36" applyNumberFormat="1" applyFont="1" applyBorder="1" applyAlignment="1">
      <alignment/>
    </xf>
    <xf numFmtId="202" fontId="0" fillId="0" borderId="0" xfId="36" applyNumberFormat="1" applyFont="1" applyBorder="1" applyAlignment="1">
      <alignment horizontal="right"/>
    </xf>
    <xf numFmtId="202" fontId="1" fillId="0" borderId="0" xfId="36" applyNumberFormat="1" applyFont="1" applyBorder="1" applyAlignment="1">
      <alignment horizontal="right"/>
    </xf>
    <xf numFmtId="43" fontId="17" fillId="0" borderId="17" xfId="36" applyFont="1" applyBorder="1" applyAlignment="1">
      <alignment/>
    </xf>
    <xf numFmtId="202" fontId="15" fillId="0" borderId="11" xfId="36" applyNumberFormat="1" applyFont="1" applyBorder="1" applyAlignment="1">
      <alignment/>
    </xf>
    <xf numFmtId="202" fontId="15" fillId="0" borderId="17" xfId="36" applyNumberFormat="1" applyFont="1" applyBorder="1" applyAlignment="1">
      <alignment/>
    </xf>
    <xf numFmtId="202" fontId="15" fillId="0" borderId="21" xfId="36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200" fontId="1" fillId="0" borderId="0" xfId="36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00" fontId="0" fillId="0" borderId="0" xfId="36" applyNumberFormat="1" applyFont="1" applyBorder="1" applyAlignment="1">
      <alignment/>
    </xf>
    <xf numFmtId="200" fontId="28" fillId="0" borderId="0" xfId="36" applyNumberFormat="1" applyFont="1" applyBorder="1" applyAlignment="1">
      <alignment/>
    </xf>
    <xf numFmtId="0" fontId="1" fillId="0" borderId="0" xfId="0" applyFont="1" applyFill="1" applyBorder="1" applyAlignment="1">
      <alignment/>
    </xf>
    <xf numFmtId="200" fontId="29" fillId="0" borderId="0" xfId="36" applyNumberFormat="1" applyFont="1" applyBorder="1" applyAlignment="1">
      <alignment/>
    </xf>
    <xf numFmtId="43" fontId="17" fillId="0" borderId="11" xfId="36" applyFont="1" applyBorder="1" applyAlignment="1">
      <alignment/>
    </xf>
    <xf numFmtId="43" fontId="17" fillId="0" borderId="13" xfId="36" applyFont="1" applyBorder="1" applyAlignment="1">
      <alignment/>
    </xf>
    <xf numFmtId="41" fontId="15" fillId="0" borderId="17" xfId="36" applyNumberFormat="1" applyFont="1" applyBorder="1" applyAlignment="1">
      <alignment/>
    </xf>
    <xf numFmtId="0" fontId="31" fillId="0" borderId="0" xfId="44" applyFont="1" applyAlignment="1">
      <alignment horizontal="center"/>
      <protection/>
    </xf>
    <xf numFmtId="4" fontId="32" fillId="33" borderId="0" xfId="44" applyNumberFormat="1" applyFont="1" applyFill="1">
      <alignment/>
      <protection/>
    </xf>
    <xf numFmtId="0" fontId="33" fillId="33" borderId="0" xfId="44" applyFont="1" applyFill="1">
      <alignment/>
      <protection/>
    </xf>
    <xf numFmtId="0" fontId="33" fillId="0" borderId="0" xfId="44" applyFont="1">
      <alignment/>
      <protection/>
    </xf>
    <xf numFmtId="4" fontId="34" fillId="33" borderId="0" xfId="44" applyNumberFormat="1" applyFont="1" applyFill="1">
      <alignment/>
      <protection/>
    </xf>
    <xf numFmtId="0" fontId="33" fillId="0" borderId="11" xfId="44" applyFont="1" applyBorder="1" applyAlignment="1">
      <alignment horizontal="center"/>
      <protection/>
    </xf>
    <xf numFmtId="0" fontId="31" fillId="0" borderId="12" xfId="44" applyFont="1" applyBorder="1">
      <alignment/>
      <protection/>
    </xf>
    <xf numFmtId="49" fontId="33" fillId="0" borderId="14" xfId="44" applyNumberFormat="1" applyFont="1" applyBorder="1">
      <alignment/>
      <protection/>
    </xf>
    <xf numFmtId="0" fontId="33" fillId="0" borderId="32" xfId="44" applyFont="1" applyBorder="1">
      <alignment/>
      <protection/>
    </xf>
    <xf numFmtId="0" fontId="33" fillId="0" borderId="14" xfId="44" applyFont="1" applyBorder="1">
      <alignment/>
      <protection/>
    </xf>
    <xf numFmtId="49" fontId="33" fillId="0" borderId="12" xfId="44" applyNumberFormat="1" applyFont="1" applyBorder="1" applyAlignment="1">
      <alignment horizontal="center"/>
      <protection/>
    </xf>
    <xf numFmtId="0" fontId="33" fillId="0" borderId="12" xfId="44" applyFont="1" applyBorder="1">
      <alignment/>
      <protection/>
    </xf>
    <xf numFmtId="3" fontId="33" fillId="0" borderId="12" xfId="44" applyNumberFormat="1" applyFont="1" applyBorder="1">
      <alignment/>
      <protection/>
    </xf>
    <xf numFmtId="3" fontId="33" fillId="0" borderId="12" xfId="44" applyNumberFormat="1" applyFont="1" applyBorder="1" applyAlignment="1">
      <alignment horizontal="right"/>
      <protection/>
    </xf>
    <xf numFmtId="49" fontId="33" fillId="0" borderId="16" xfId="44" applyNumberFormat="1" applyFont="1" applyBorder="1" applyAlignment="1">
      <alignment horizontal="center"/>
      <protection/>
    </xf>
    <xf numFmtId="0" fontId="31" fillId="0" borderId="12" xfId="44" applyFont="1" applyBorder="1" applyAlignment="1">
      <alignment horizontal="center"/>
      <protection/>
    </xf>
    <xf numFmtId="3" fontId="31" fillId="0" borderId="11" xfId="44" applyNumberFormat="1" applyFont="1" applyBorder="1">
      <alignment/>
      <protection/>
    </xf>
    <xf numFmtId="4" fontId="33" fillId="33" borderId="0" xfId="44" applyNumberFormat="1" applyFont="1" applyFill="1">
      <alignment/>
      <protection/>
    </xf>
    <xf numFmtId="0" fontId="33" fillId="0" borderId="12" xfId="44" applyFont="1" applyBorder="1" applyAlignment="1">
      <alignment horizontal="center"/>
      <protection/>
    </xf>
    <xf numFmtId="3" fontId="31" fillId="0" borderId="11" xfId="44" applyNumberFormat="1" applyFont="1" applyBorder="1" applyAlignment="1">
      <alignment/>
      <protection/>
    </xf>
    <xf numFmtId="0" fontId="31" fillId="0" borderId="12" xfId="44" applyFont="1" applyBorder="1" applyAlignment="1">
      <alignment horizontal="left"/>
      <protection/>
    </xf>
    <xf numFmtId="3" fontId="33" fillId="0" borderId="12" xfId="44" applyNumberFormat="1" applyFont="1" applyBorder="1" applyAlignment="1">
      <alignment horizontal="center"/>
      <protection/>
    </xf>
    <xf numFmtId="0" fontId="33" fillId="0" borderId="12" xfId="44" applyFont="1" applyBorder="1" applyAlignment="1">
      <alignment horizontal="left"/>
      <protection/>
    </xf>
    <xf numFmtId="3" fontId="31" fillId="0" borderId="11" xfId="44" applyNumberFormat="1" applyFont="1" applyBorder="1" applyAlignment="1">
      <alignment horizontal="right"/>
      <protection/>
    </xf>
    <xf numFmtId="49" fontId="33" fillId="0" borderId="15" xfId="44" applyNumberFormat="1" applyFont="1" applyBorder="1" applyAlignment="1">
      <alignment horizontal="center"/>
      <protection/>
    </xf>
    <xf numFmtId="3" fontId="33" fillId="0" borderId="15" xfId="44" applyNumberFormat="1" applyFont="1" applyBorder="1" applyAlignment="1">
      <alignment horizontal="right"/>
      <protection/>
    </xf>
    <xf numFmtId="0" fontId="33" fillId="0" borderId="12" xfId="44" applyFont="1" applyBorder="1" applyAlignment="1">
      <alignment horizontal="left"/>
      <protection/>
    </xf>
    <xf numFmtId="3" fontId="33" fillId="0" borderId="13" xfId="44" applyNumberFormat="1" applyFont="1" applyBorder="1" applyAlignment="1">
      <alignment horizontal="right"/>
      <protection/>
    </xf>
    <xf numFmtId="0" fontId="33" fillId="0" borderId="13" xfId="44" applyFont="1" applyBorder="1" applyAlignment="1">
      <alignment horizontal="center"/>
      <protection/>
    </xf>
    <xf numFmtId="3" fontId="33" fillId="0" borderId="13" xfId="44" applyNumberFormat="1" applyFont="1" applyBorder="1">
      <alignment/>
      <protection/>
    </xf>
    <xf numFmtId="41" fontId="33" fillId="0" borderId="12" xfId="36" applyNumberFormat="1" applyFont="1" applyBorder="1" applyAlignment="1">
      <alignment horizontal="center"/>
    </xf>
    <xf numFmtId="0" fontId="33" fillId="0" borderId="20" xfId="44" applyFont="1" applyBorder="1">
      <alignment/>
      <protection/>
    </xf>
    <xf numFmtId="0" fontId="33" fillId="0" borderId="13" xfId="44" applyFont="1" applyBorder="1">
      <alignment/>
      <protection/>
    </xf>
    <xf numFmtId="49" fontId="33" fillId="0" borderId="13" xfId="44" applyNumberFormat="1" applyFont="1" applyBorder="1" applyAlignment="1">
      <alignment horizontal="center"/>
      <protection/>
    </xf>
    <xf numFmtId="0" fontId="33" fillId="0" borderId="0" xfId="44" applyFont="1" applyBorder="1">
      <alignment/>
      <protection/>
    </xf>
    <xf numFmtId="49" fontId="33" fillId="0" borderId="20" xfId="44" applyNumberFormat="1" applyFont="1" applyBorder="1" applyAlignment="1">
      <alignment horizontal="center"/>
      <protection/>
    </xf>
    <xf numFmtId="41" fontId="33" fillId="0" borderId="20" xfId="36" applyNumberFormat="1" applyFont="1" applyBorder="1" applyAlignment="1">
      <alignment horizontal="right"/>
    </xf>
    <xf numFmtId="3" fontId="33" fillId="0" borderId="20" xfId="44" applyNumberFormat="1" applyFont="1" applyBorder="1">
      <alignment/>
      <protection/>
    </xf>
    <xf numFmtId="4" fontId="34" fillId="33" borderId="20" xfId="44" applyNumberFormat="1" applyFont="1" applyFill="1" applyBorder="1">
      <alignment/>
      <protection/>
    </xf>
    <xf numFmtId="0" fontId="33" fillId="33" borderId="20" xfId="44" applyFont="1" applyFill="1" applyBorder="1">
      <alignment/>
      <protection/>
    </xf>
    <xf numFmtId="200" fontId="33" fillId="0" borderId="12" xfId="36" applyNumberFormat="1" applyFont="1" applyBorder="1" applyAlignment="1">
      <alignment horizontal="center"/>
    </xf>
    <xf numFmtId="49" fontId="33" fillId="0" borderId="0" xfId="44" applyNumberFormat="1" applyFont="1" applyBorder="1" applyAlignment="1">
      <alignment horizontal="center"/>
      <protection/>
    </xf>
    <xf numFmtId="200" fontId="33" fillId="0" borderId="12" xfId="36" applyNumberFormat="1" applyFont="1" applyBorder="1" applyAlignment="1">
      <alignment/>
    </xf>
    <xf numFmtId="4" fontId="34" fillId="33" borderId="0" xfId="44" applyNumberFormat="1" applyFont="1" applyFill="1" applyBorder="1">
      <alignment/>
      <protection/>
    </xf>
    <xf numFmtId="4" fontId="33" fillId="33" borderId="0" xfId="44" applyNumberFormat="1" applyFont="1" applyFill="1" applyBorder="1">
      <alignment/>
      <protection/>
    </xf>
    <xf numFmtId="0" fontId="33" fillId="0" borderId="0" xfId="44" applyFont="1" applyBorder="1" applyAlignment="1">
      <alignment horizontal="center"/>
      <protection/>
    </xf>
    <xf numFmtId="0" fontId="33" fillId="0" borderId="0" xfId="44" applyFont="1" applyAlignment="1">
      <alignment horizontal="center"/>
      <protection/>
    </xf>
    <xf numFmtId="4" fontId="35" fillId="33" borderId="0" xfId="44" applyNumberFormat="1" applyFont="1" applyFill="1">
      <alignment/>
      <protection/>
    </xf>
    <xf numFmtId="0" fontId="0" fillId="0" borderId="0" xfId="44">
      <alignment/>
      <protection/>
    </xf>
    <xf numFmtId="0" fontId="0" fillId="0" borderId="0" xfId="44" applyAlignment="1">
      <alignment horizontal="center"/>
      <protection/>
    </xf>
    <xf numFmtId="4" fontId="34" fillId="34" borderId="0" xfId="44" applyNumberFormat="1" applyFont="1" applyFill="1">
      <alignment/>
      <protection/>
    </xf>
    <xf numFmtId="0" fontId="9" fillId="0" borderId="0" xfId="45" applyFont="1">
      <alignment/>
      <protection/>
    </xf>
    <xf numFmtId="0" fontId="30" fillId="0" borderId="0" xfId="45">
      <alignment/>
      <protection/>
    </xf>
    <xf numFmtId="0" fontId="9" fillId="0" borderId="0" xfId="45" applyFont="1" applyAlignment="1">
      <alignment horizontal="center"/>
      <protection/>
    </xf>
    <xf numFmtId="0" fontId="10" fillId="0" borderId="0" xfId="45" applyFont="1">
      <alignment/>
      <protection/>
    </xf>
    <xf numFmtId="0" fontId="9" fillId="0" borderId="11" xfId="45" applyFont="1" applyBorder="1" applyAlignment="1">
      <alignment horizontal="center"/>
      <protection/>
    </xf>
    <xf numFmtId="43" fontId="9" fillId="0" borderId="14" xfId="36" applyFont="1" applyBorder="1" applyAlignment="1">
      <alignment/>
    </xf>
    <xf numFmtId="43" fontId="9" fillId="0" borderId="12" xfId="36" applyFont="1" applyBorder="1" applyAlignment="1">
      <alignment/>
    </xf>
    <xf numFmtId="43" fontId="9" fillId="0" borderId="17" xfId="36" applyFont="1" applyBorder="1" applyAlignment="1">
      <alignment/>
    </xf>
    <xf numFmtId="3" fontId="9" fillId="0" borderId="0" xfId="45" applyNumberFormat="1" applyFont="1">
      <alignment/>
      <protection/>
    </xf>
    <xf numFmtId="0" fontId="0" fillId="0" borderId="2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3" fontId="15" fillId="0" borderId="19" xfId="36" applyFont="1" applyBorder="1" applyAlignment="1">
      <alignment/>
    </xf>
    <xf numFmtId="43" fontId="15" fillId="0" borderId="25" xfId="36" applyFont="1" applyBorder="1" applyAlignment="1">
      <alignment/>
    </xf>
    <xf numFmtId="200" fontId="15" fillId="0" borderId="33" xfId="36" applyNumberFormat="1" applyFont="1" applyBorder="1" applyAlignment="1">
      <alignment/>
    </xf>
    <xf numFmtId="43" fontId="20" fillId="0" borderId="14" xfId="36" applyFont="1" applyBorder="1" applyAlignment="1">
      <alignment/>
    </xf>
    <xf numFmtId="43" fontId="20" fillId="0" borderId="13" xfId="36" applyFont="1" applyBorder="1" applyAlignment="1">
      <alignment/>
    </xf>
    <xf numFmtId="43" fontId="20" fillId="0" borderId="12" xfId="36" applyFont="1" applyBorder="1" applyAlignment="1">
      <alignment/>
    </xf>
    <xf numFmtId="200" fontId="20" fillId="0" borderId="13" xfId="36" applyNumberFormat="1" applyFont="1" applyBorder="1" applyAlignment="1">
      <alignment/>
    </xf>
    <xf numFmtId="43" fontId="9" fillId="0" borderId="0" xfId="36" applyFont="1" applyAlignment="1">
      <alignment/>
    </xf>
    <xf numFmtId="0" fontId="26" fillId="0" borderId="0" xfId="45" applyFont="1">
      <alignment/>
      <protection/>
    </xf>
    <xf numFmtId="16" fontId="33" fillId="0" borderId="0" xfId="44" applyNumberFormat="1" applyFont="1">
      <alignment/>
      <protection/>
    </xf>
    <xf numFmtId="41" fontId="33" fillId="0" borderId="0" xfId="36" applyNumberFormat="1" applyFont="1" applyBorder="1" applyAlignment="1">
      <alignment horizontal="right"/>
    </xf>
    <xf numFmtId="3" fontId="33" fillId="0" borderId="0" xfId="44" applyNumberFormat="1" applyFont="1" applyBorder="1">
      <alignment/>
      <protection/>
    </xf>
    <xf numFmtId="43" fontId="20" fillId="0" borderId="33" xfId="36" applyFont="1" applyBorder="1" applyAlignment="1">
      <alignment/>
    </xf>
    <xf numFmtId="43" fontId="9" fillId="0" borderId="18" xfId="36" applyFont="1" applyBorder="1" applyAlignment="1">
      <alignment/>
    </xf>
    <xf numFmtId="0" fontId="11" fillId="0" borderId="34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33" fillId="0" borderId="10" xfId="44" applyFont="1" applyBorder="1" applyAlignment="1">
      <alignment horizontal="center"/>
      <protection/>
    </xf>
    <xf numFmtId="0" fontId="33" fillId="0" borderId="19" xfId="44" applyFont="1" applyBorder="1" applyAlignment="1">
      <alignment horizontal="center"/>
      <protection/>
    </xf>
    <xf numFmtId="0" fontId="6" fillId="0" borderId="31" xfId="0" applyFont="1" applyBorder="1" applyAlignment="1">
      <alignment horizontal="center"/>
    </xf>
    <xf numFmtId="43" fontId="6" fillId="0" borderId="12" xfId="36" applyFont="1" applyBorder="1" applyAlignment="1">
      <alignment/>
    </xf>
    <xf numFmtId="43" fontId="6" fillId="0" borderId="16" xfId="36" applyFont="1" applyBorder="1" applyAlignment="1">
      <alignment/>
    </xf>
    <xf numFmtId="43" fontId="6" fillId="0" borderId="12" xfId="36" applyFont="1" applyBorder="1" applyAlignment="1">
      <alignment horizontal="right"/>
    </xf>
    <xf numFmtId="43" fontId="6" fillId="0" borderId="15" xfId="36" applyFont="1" applyBorder="1" applyAlignment="1">
      <alignment/>
    </xf>
    <xf numFmtId="43" fontId="6" fillId="0" borderId="13" xfId="36" applyFont="1" applyBorder="1" applyAlignment="1">
      <alignment/>
    </xf>
    <xf numFmtId="43" fontId="6" fillId="0" borderId="19" xfId="36" applyFont="1" applyBorder="1" applyAlignment="1">
      <alignment/>
    </xf>
    <xf numFmtId="43" fontId="6" fillId="0" borderId="17" xfId="36" applyFont="1" applyBorder="1" applyAlignment="1">
      <alignment/>
    </xf>
    <xf numFmtId="43" fontId="6" fillId="0" borderId="28" xfId="36" applyFont="1" applyBorder="1" applyAlignment="1">
      <alignment/>
    </xf>
    <xf numFmtId="43" fontId="6" fillId="0" borderId="35" xfId="36" applyFont="1" applyBorder="1" applyAlignment="1">
      <alignment/>
    </xf>
    <xf numFmtId="200" fontId="6" fillId="0" borderId="0" xfId="36" applyNumberFormat="1" applyFont="1" applyBorder="1" applyAlignment="1">
      <alignment/>
    </xf>
    <xf numFmtId="200" fontId="11" fillId="0" borderId="15" xfId="36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43" fontId="11" fillId="0" borderId="12" xfId="36" applyFont="1" applyBorder="1" applyAlignment="1">
      <alignment/>
    </xf>
    <xf numFmtId="43" fontId="11" fillId="0" borderId="12" xfId="36" applyFont="1" applyBorder="1" applyAlignment="1">
      <alignment horizontal="center"/>
    </xf>
    <xf numFmtId="43" fontId="11" fillId="0" borderId="13" xfId="36" applyFont="1" applyBorder="1" applyAlignment="1">
      <alignment/>
    </xf>
    <xf numFmtId="43" fontId="11" fillId="0" borderId="17" xfId="36" applyFont="1" applyBorder="1" applyAlignment="1">
      <alignment/>
    </xf>
    <xf numFmtId="43" fontId="11" fillId="0" borderId="12" xfId="36" applyFont="1" applyBorder="1" applyAlignment="1">
      <alignment horizontal="right"/>
    </xf>
    <xf numFmtId="43" fontId="11" fillId="0" borderId="11" xfId="36" applyFont="1" applyBorder="1" applyAlignment="1">
      <alignment/>
    </xf>
    <xf numFmtId="43" fontId="11" fillId="0" borderId="14" xfId="36" applyFont="1" applyBorder="1" applyAlignment="1">
      <alignment/>
    </xf>
    <xf numFmtId="43" fontId="11" fillId="0" borderId="13" xfId="36" applyFont="1" applyBorder="1" applyAlignment="1">
      <alignment horizontal="right"/>
    </xf>
    <xf numFmtId="43" fontId="11" fillId="0" borderId="21" xfId="36" applyFont="1" applyBorder="1" applyAlignment="1">
      <alignment/>
    </xf>
    <xf numFmtId="43" fontId="11" fillId="0" borderId="14" xfId="36" applyFont="1" applyBorder="1" applyAlignment="1">
      <alignment horizontal="right"/>
    </xf>
    <xf numFmtId="43" fontId="11" fillId="0" borderId="15" xfId="36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36" xfId="0" applyFont="1" applyBorder="1" applyAlignment="1">
      <alignment horizontal="center"/>
    </xf>
    <xf numFmtId="0" fontId="11" fillId="0" borderId="27" xfId="0" applyFont="1" applyBorder="1" applyAlignment="1">
      <alignment/>
    </xf>
    <xf numFmtId="43" fontId="11" fillId="0" borderId="0" xfId="36" applyFont="1" applyBorder="1" applyAlignment="1">
      <alignment/>
    </xf>
    <xf numFmtId="43" fontId="0" fillId="0" borderId="0" xfId="0" applyNumberFormat="1" applyAlignment="1">
      <alignment/>
    </xf>
    <xf numFmtId="200" fontId="15" fillId="0" borderId="14" xfId="36" applyNumberFormat="1" applyFont="1" applyBorder="1" applyAlignment="1">
      <alignment/>
    </xf>
    <xf numFmtId="43" fontId="33" fillId="0" borderId="12" xfId="36" applyFont="1" applyBorder="1" applyAlignment="1">
      <alignment/>
    </xf>
    <xf numFmtId="43" fontId="33" fillId="0" borderId="12" xfId="36" applyFont="1" applyBorder="1" applyAlignment="1">
      <alignment horizontal="right"/>
    </xf>
    <xf numFmtId="43" fontId="31" fillId="0" borderId="11" xfId="36" applyFont="1" applyBorder="1" applyAlignment="1">
      <alignment/>
    </xf>
    <xf numFmtId="43" fontId="33" fillId="0" borderId="12" xfId="36" applyFont="1" applyBorder="1" applyAlignment="1">
      <alignment horizontal="center"/>
    </xf>
    <xf numFmtId="43" fontId="31" fillId="0" borderId="11" xfId="36" applyFont="1" applyBorder="1" applyAlignment="1">
      <alignment horizontal="right"/>
    </xf>
    <xf numFmtId="43" fontId="33" fillId="0" borderId="13" xfId="36" applyFont="1" applyBorder="1" applyAlignment="1">
      <alignment horizontal="right"/>
    </xf>
    <xf numFmtId="43" fontId="33" fillId="0" borderId="13" xfId="36" applyFont="1" applyBorder="1" applyAlignment="1">
      <alignment/>
    </xf>
    <xf numFmtId="43" fontId="31" fillId="0" borderId="11" xfId="36" applyFont="1" applyBorder="1" applyAlignment="1">
      <alignment horizontal="center"/>
    </xf>
    <xf numFmtId="41" fontId="33" fillId="0" borderId="19" xfId="36" applyNumberFormat="1" applyFont="1" applyBorder="1" applyAlignment="1">
      <alignment horizontal="right"/>
    </xf>
    <xf numFmtId="43" fontId="31" fillId="0" borderId="11" xfId="36" applyFont="1" applyBorder="1" applyAlignment="1">
      <alignment/>
    </xf>
    <xf numFmtId="43" fontId="31" fillId="0" borderId="10" xfId="36" applyFont="1" applyBorder="1" applyAlignment="1">
      <alignment horizontal="right"/>
    </xf>
    <xf numFmtId="200" fontId="31" fillId="0" borderId="12" xfId="36" applyNumberFormat="1" applyFont="1" applyBorder="1" applyAlignment="1">
      <alignment/>
    </xf>
    <xf numFmtId="43" fontId="33" fillId="0" borderId="12" xfId="36" applyFont="1" applyBorder="1" applyAlignment="1">
      <alignment/>
    </xf>
    <xf numFmtId="43" fontId="31" fillId="0" borderId="14" xfId="36" applyFont="1" applyBorder="1" applyAlignment="1">
      <alignment horizontal="center"/>
    </xf>
    <xf numFmtId="0" fontId="31" fillId="0" borderId="15" xfId="44" applyFont="1" applyBorder="1" applyAlignment="1">
      <alignment horizontal="center"/>
      <protection/>
    </xf>
    <xf numFmtId="0" fontId="31" fillId="0" borderId="15" xfId="44" applyFont="1" applyBorder="1" applyAlignment="1">
      <alignment/>
      <protection/>
    </xf>
    <xf numFmtId="0" fontId="31" fillId="0" borderId="15" xfId="44" applyFont="1" applyBorder="1">
      <alignment/>
      <protection/>
    </xf>
    <xf numFmtId="0" fontId="33" fillId="0" borderId="15" xfId="44" applyFont="1" applyBorder="1">
      <alignment/>
      <protection/>
    </xf>
    <xf numFmtId="200" fontId="31" fillId="0" borderId="15" xfId="36" applyNumberFormat="1" applyFont="1" applyBorder="1" applyAlignment="1">
      <alignment/>
    </xf>
    <xf numFmtId="200" fontId="31" fillId="0" borderId="31" xfId="36" applyNumberFormat="1" applyFont="1" applyBorder="1" applyAlignment="1">
      <alignment horizontal="center"/>
    </xf>
    <xf numFmtId="200" fontId="31" fillId="0" borderId="10" xfId="36" applyNumberFormat="1" applyFont="1" applyBorder="1" applyAlignment="1">
      <alignment horizontal="center"/>
    </xf>
    <xf numFmtId="200" fontId="31" fillId="0" borderId="34" xfId="36" applyNumberFormat="1" applyFont="1" applyBorder="1" applyAlignment="1">
      <alignment/>
    </xf>
    <xf numFmtId="0" fontId="33" fillId="0" borderId="21" xfId="44" applyFont="1" applyBorder="1">
      <alignment/>
      <protection/>
    </xf>
    <xf numFmtId="43" fontId="31" fillId="0" borderId="21" xfId="44" applyNumberFormat="1" applyFont="1" applyBorder="1">
      <alignment/>
      <protection/>
    </xf>
    <xf numFmtId="200" fontId="31" fillId="0" borderId="13" xfId="36" applyNumberFormat="1" applyFont="1" applyBorder="1" applyAlignment="1">
      <alignment/>
    </xf>
    <xf numFmtId="43" fontId="33" fillId="0" borderId="13" xfId="36" applyFont="1" applyBorder="1" applyAlignment="1">
      <alignment/>
    </xf>
    <xf numFmtId="0" fontId="31" fillId="0" borderId="13" xfId="44" applyFont="1" applyBorder="1" applyAlignment="1">
      <alignment horizontal="center"/>
      <protection/>
    </xf>
    <xf numFmtId="0" fontId="9" fillId="0" borderId="0" xfId="45" applyFont="1" applyBorder="1">
      <alignment/>
      <protection/>
    </xf>
    <xf numFmtId="0" fontId="9" fillId="0" borderId="0" xfId="45" applyFont="1" applyBorder="1" applyAlignment="1">
      <alignment/>
      <protection/>
    </xf>
    <xf numFmtId="43" fontId="9" fillId="0" borderId="0" xfId="36" applyFont="1" applyBorder="1" applyAlignment="1">
      <alignment/>
    </xf>
    <xf numFmtId="43" fontId="9" fillId="0" borderId="0" xfId="36" applyFont="1" applyBorder="1" applyAlignment="1">
      <alignment/>
    </xf>
    <xf numFmtId="43" fontId="31" fillId="0" borderId="21" xfId="36" applyFont="1" applyBorder="1" applyAlignment="1">
      <alignment/>
    </xf>
    <xf numFmtId="43" fontId="31" fillId="0" borderId="12" xfId="36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43" fontId="11" fillId="0" borderId="14" xfId="36" applyFont="1" applyBorder="1" applyAlignment="1">
      <alignment vertical="center"/>
    </xf>
    <xf numFmtId="0" fontId="0" fillId="0" borderId="13" xfId="0" applyBorder="1" applyAlignment="1">
      <alignment vertical="center"/>
    </xf>
    <xf numFmtId="43" fontId="11" fillId="0" borderId="14" xfId="36" applyFont="1" applyBorder="1" applyAlignment="1">
      <alignment horizontal="right" vertical="center"/>
    </xf>
    <xf numFmtId="43" fontId="11" fillId="0" borderId="13" xfId="36" applyFont="1" applyBorder="1" applyAlignment="1">
      <alignment horizontal="right" vertical="center"/>
    </xf>
    <xf numFmtId="0" fontId="11" fillId="0" borderId="1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49" fontId="15" fillId="0" borderId="26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3" fillId="0" borderId="0" xfId="44" applyFont="1" applyAlignment="1">
      <alignment horizontal="center"/>
      <protection/>
    </xf>
    <xf numFmtId="0" fontId="31" fillId="0" borderId="0" xfId="44" applyFont="1" applyAlignment="1">
      <alignment horizontal="center"/>
      <protection/>
    </xf>
    <xf numFmtId="0" fontId="31" fillId="0" borderId="20" xfId="44" applyFont="1" applyBorder="1" applyAlignment="1">
      <alignment horizontal="center"/>
      <protection/>
    </xf>
    <xf numFmtId="0" fontId="9" fillId="0" borderId="0" xfId="45" applyFont="1" applyAlignment="1">
      <alignment horizontal="center"/>
      <protection/>
    </xf>
    <xf numFmtId="0" fontId="10" fillId="0" borderId="0" xfId="45" applyFont="1" applyAlignment="1">
      <alignment horizontal="center"/>
      <protection/>
    </xf>
    <xf numFmtId="0" fontId="9" fillId="0" borderId="16" xfId="45" applyFont="1" applyBorder="1" applyAlignment="1">
      <alignment horizontal="center"/>
      <protection/>
    </xf>
    <xf numFmtId="0" fontId="25" fillId="0" borderId="0" xfId="0" applyFont="1" applyAlignment="1">
      <alignment horizontal="center"/>
    </xf>
    <xf numFmtId="0" fontId="25" fillId="0" borderId="16" xfId="0" applyFont="1" applyBorder="1" applyAlignment="1">
      <alignment horizontal="center"/>
    </xf>
    <xf numFmtId="43" fontId="7" fillId="0" borderId="19" xfId="36" applyFont="1" applyBorder="1" applyAlignment="1">
      <alignment horizontal="center"/>
    </xf>
    <xf numFmtId="43" fontId="7" fillId="0" borderId="20" xfId="36" applyFont="1" applyBorder="1" applyAlignment="1">
      <alignment horizontal="center"/>
    </xf>
    <xf numFmtId="43" fontId="7" fillId="0" borderId="15" xfId="36" applyFont="1" applyBorder="1" applyAlignment="1">
      <alignment horizontal="center"/>
    </xf>
    <xf numFmtId="43" fontId="7" fillId="0" borderId="0" xfId="36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งบประจำเดือน" xfId="44"/>
    <cellStyle name="ปกติ_หมายเหตุ1 2 3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9"/>
  <sheetViews>
    <sheetView zoomScalePageLayoutView="0" workbookViewId="0" topLeftCell="A3">
      <selection activeCell="A139" sqref="A139"/>
    </sheetView>
  </sheetViews>
  <sheetFormatPr defaultColWidth="9.140625" defaultRowHeight="21.75"/>
  <cols>
    <col min="1" max="1" width="46.57421875" style="0" customWidth="1"/>
    <col min="2" max="2" width="11.57421875" style="0" customWidth="1"/>
    <col min="3" max="3" width="15.8515625" style="0" customWidth="1"/>
    <col min="4" max="4" width="15.57421875" style="0" customWidth="1"/>
    <col min="8" max="8" width="18.28125" style="0" customWidth="1"/>
  </cols>
  <sheetData>
    <row r="1" ht="21.75" hidden="1"/>
    <row r="2" spans="1:4" ht="21.75" hidden="1">
      <c r="A2" s="29"/>
      <c r="B2" s="29"/>
      <c r="C2" s="29"/>
      <c r="D2" s="29"/>
    </row>
    <row r="3" spans="1:4" ht="21.75">
      <c r="A3" s="440" t="s">
        <v>0</v>
      </c>
      <c r="B3" s="440"/>
      <c r="C3" s="440"/>
      <c r="D3" s="440"/>
    </row>
    <row r="4" spans="1:4" ht="21.75">
      <c r="A4" s="440" t="s">
        <v>73</v>
      </c>
      <c r="B4" s="440"/>
      <c r="C4" s="440"/>
      <c r="D4" s="440"/>
    </row>
    <row r="5" spans="1:4" ht="21.75">
      <c r="A5" s="440" t="s">
        <v>403</v>
      </c>
      <c r="B5" s="440"/>
      <c r="C5" s="440"/>
      <c r="D5" s="440"/>
    </row>
    <row r="6" spans="1:4" ht="21.75">
      <c r="A6" s="56"/>
      <c r="B6" s="57" t="s">
        <v>2</v>
      </c>
      <c r="C6" s="56" t="s">
        <v>3</v>
      </c>
      <c r="D6" s="57" t="s">
        <v>4</v>
      </c>
    </row>
    <row r="7" spans="1:4" ht="21.75" hidden="1">
      <c r="A7" s="52" t="s">
        <v>72</v>
      </c>
      <c r="B7" s="33"/>
      <c r="C7" s="53">
        <v>100000</v>
      </c>
      <c r="D7" s="35"/>
    </row>
    <row r="8" spans="1:4" ht="21.75" hidden="1">
      <c r="A8" s="52" t="s">
        <v>19</v>
      </c>
      <c r="B8" s="33" t="s">
        <v>74</v>
      </c>
      <c r="C8" s="53">
        <v>781</v>
      </c>
      <c r="D8" s="35"/>
    </row>
    <row r="9" spans="1:4" ht="21.75" hidden="1">
      <c r="A9" s="52" t="s">
        <v>19</v>
      </c>
      <c r="B9" s="60" t="s">
        <v>97</v>
      </c>
      <c r="C9" s="58"/>
      <c r="D9" s="33"/>
    </row>
    <row r="10" spans="1:4" ht="21.75" hidden="1">
      <c r="A10" s="52" t="s">
        <v>19</v>
      </c>
      <c r="B10" s="60" t="s">
        <v>97</v>
      </c>
      <c r="C10" s="58">
        <v>1260</v>
      </c>
      <c r="D10" s="33"/>
    </row>
    <row r="11" spans="1:4" ht="21.75" hidden="1">
      <c r="A11" s="52" t="s">
        <v>19</v>
      </c>
      <c r="B11" s="60" t="s">
        <v>97</v>
      </c>
      <c r="C11" s="58">
        <v>67750</v>
      </c>
      <c r="D11" s="33"/>
    </row>
    <row r="12" spans="1:4" ht="21.75">
      <c r="A12" s="32" t="s">
        <v>90</v>
      </c>
      <c r="B12" s="60" t="s">
        <v>96</v>
      </c>
      <c r="C12" s="376">
        <v>8316066.66</v>
      </c>
      <c r="D12" s="377"/>
    </row>
    <row r="13" spans="1:4" ht="21.75">
      <c r="A13" s="32" t="s">
        <v>221</v>
      </c>
      <c r="B13" s="60" t="s">
        <v>99</v>
      </c>
      <c r="C13" s="376">
        <v>258090.74</v>
      </c>
      <c r="D13" s="377"/>
    </row>
    <row r="14" spans="1:4" ht="21.75">
      <c r="A14" s="32" t="s">
        <v>91</v>
      </c>
      <c r="B14" s="60" t="s">
        <v>99</v>
      </c>
      <c r="C14" s="376">
        <v>3657982.18</v>
      </c>
      <c r="D14" s="377"/>
    </row>
    <row r="15" spans="1:4" ht="21.75">
      <c r="A15" s="32" t="s">
        <v>92</v>
      </c>
      <c r="B15" s="60" t="s">
        <v>99</v>
      </c>
      <c r="C15" s="378">
        <v>547003.63</v>
      </c>
      <c r="D15" s="377"/>
    </row>
    <row r="16" spans="1:4" ht="21.75">
      <c r="A16" s="32" t="s">
        <v>93</v>
      </c>
      <c r="B16" s="60" t="s">
        <v>99</v>
      </c>
      <c r="C16" s="376">
        <v>1596415.9</v>
      </c>
      <c r="D16" s="377"/>
    </row>
    <row r="17" spans="1:4" ht="21.75" hidden="1">
      <c r="A17" s="32" t="s">
        <v>94</v>
      </c>
      <c r="B17" s="60" t="s">
        <v>100</v>
      </c>
      <c r="C17" s="376"/>
      <c r="D17" s="377"/>
    </row>
    <row r="18" spans="1:4" ht="21.75" hidden="1">
      <c r="A18" s="32" t="s">
        <v>26</v>
      </c>
      <c r="B18" s="60" t="s">
        <v>14</v>
      </c>
      <c r="C18" s="376"/>
      <c r="D18" s="377"/>
    </row>
    <row r="19" spans="1:4" ht="21.75" hidden="1">
      <c r="A19" s="32" t="s">
        <v>26</v>
      </c>
      <c r="B19" s="60" t="s">
        <v>14</v>
      </c>
      <c r="C19" s="376"/>
      <c r="D19" s="377"/>
    </row>
    <row r="20" spans="1:4" ht="21.75" hidden="1">
      <c r="A20" s="32" t="s">
        <v>26</v>
      </c>
      <c r="B20" s="60"/>
      <c r="C20" s="376"/>
      <c r="D20" s="377"/>
    </row>
    <row r="21" spans="1:4" ht="21.75" hidden="1">
      <c r="A21" s="32" t="s">
        <v>26</v>
      </c>
      <c r="B21" s="60" t="s">
        <v>14</v>
      </c>
      <c r="C21" s="376"/>
      <c r="D21" s="377"/>
    </row>
    <row r="22" spans="1:4" ht="21.75" hidden="1">
      <c r="A22" s="32" t="s">
        <v>26</v>
      </c>
      <c r="B22" s="60" t="s">
        <v>14</v>
      </c>
      <c r="C22" s="376"/>
      <c r="D22" s="377"/>
    </row>
    <row r="23" spans="1:4" ht="21.75">
      <c r="A23" s="32" t="s">
        <v>94</v>
      </c>
      <c r="B23" s="60" t="s">
        <v>100</v>
      </c>
      <c r="C23" s="376">
        <v>1703596.33</v>
      </c>
      <c r="D23" s="377"/>
    </row>
    <row r="24" spans="1:4" ht="21.75">
      <c r="A24" s="32" t="s">
        <v>397</v>
      </c>
      <c r="B24" s="60"/>
      <c r="C24" s="376">
        <v>161378.96</v>
      </c>
      <c r="D24" s="376"/>
    </row>
    <row r="25" spans="1:4" ht="21.75" hidden="1">
      <c r="A25" s="32" t="s">
        <v>27</v>
      </c>
      <c r="B25" s="60" t="s">
        <v>98</v>
      </c>
      <c r="C25" s="376"/>
      <c r="D25" s="376"/>
    </row>
    <row r="26" spans="1:4" ht="21.75">
      <c r="A26" s="32" t="s">
        <v>27</v>
      </c>
      <c r="B26" s="60" t="s">
        <v>98</v>
      </c>
      <c r="C26" s="376">
        <v>499253</v>
      </c>
      <c r="D26" s="376"/>
    </row>
    <row r="27" spans="1:4" ht="21.75">
      <c r="A27" s="32" t="s">
        <v>21</v>
      </c>
      <c r="B27" s="60" t="s">
        <v>101</v>
      </c>
      <c r="C27" s="376">
        <v>1613091</v>
      </c>
      <c r="D27" s="376"/>
    </row>
    <row r="28" spans="1:4" ht="21.75" hidden="1">
      <c r="A28" s="32" t="s">
        <v>7</v>
      </c>
      <c r="B28" s="60">
        <v>704</v>
      </c>
      <c r="C28" s="376"/>
      <c r="D28" s="376"/>
    </row>
    <row r="29" spans="1:4" ht="21.75" hidden="1">
      <c r="A29" s="32" t="s">
        <v>44</v>
      </c>
      <c r="B29" s="60">
        <v>704</v>
      </c>
      <c r="C29" s="376"/>
      <c r="D29" s="376"/>
    </row>
    <row r="30" spans="1:4" ht="21.75" hidden="1">
      <c r="A30" s="32" t="s">
        <v>27</v>
      </c>
      <c r="B30" s="60" t="s">
        <v>17</v>
      </c>
      <c r="C30" s="376"/>
      <c r="D30" s="376"/>
    </row>
    <row r="31" spans="1:4" ht="21.75" hidden="1">
      <c r="A31" s="32" t="s">
        <v>69</v>
      </c>
      <c r="B31" s="60">
        <v>999</v>
      </c>
      <c r="C31" s="376"/>
      <c r="D31" s="376"/>
    </row>
    <row r="32" spans="1:4" ht="21.75" hidden="1">
      <c r="A32" s="32" t="s">
        <v>58</v>
      </c>
      <c r="B32" s="60" t="s">
        <v>17</v>
      </c>
      <c r="C32" s="376"/>
      <c r="D32" s="376"/>
    </row>
    <row r="33" spans="1:4" ht="21.75">
      <c r="A33" s="32" t="s">
        <v>22</v>
      </c>
      <c r="B33" s="60" t="s">
        <v>102</v>
      </c>
      <c r="C33" s="376">
        <v>46800</v>
      </c>
      <c r="D33" s="376"/>
    </row>
    <row r="34" spans="1:4" ht="21.75">
      <c r="A34" s="32" t="s">
        <v>23</v>
      </c>
      <c r="B34" s="60" t="s">
        <v>103</v>
      </c>
      <c r="C34" s="376">
        <v>568160</v>
      </c>
      <c r="D34" s="376"/>
    </row>
    <row r="35" spans="1:4" ht="21.75">
      <c r="A35" s="32" t="s">
        <v>8</v>
      </c>
      <c r="B35" s="60" t="s">
        <v>104</v>
      </c>
      <c r="C35" s="376">
        <v>133472</v>
      </c>
      <c r="D35" s="376"/>
    </row>
    <row r="36" spans="1:4" ht="21.75" hidden="1">
      <c r="A36" s="32" t="s">
        <v>23</v>
      </c>
      <c r="B36" s="60">
        <v>130</v>
      </c>
      <c r="C36" s="376"/>
      <c r="D36" s="376"/>
    </row>
    <row r="37" spans="1:4" ht="21.75" hidden="1">
      <c r="A37" s="32"/>
      <c r="B37" s="60"/>
      <c r="C37" s="376"/>
      <c r="D37" s="376"/>
    </row>
    <row r="38" spans="1:4" ht="21.75" hidden="1">
      <c r="A38" s="32" t="s">
        <v>19</v>
      </c>
      <c r="B38" s="60"/>
      <c r="C38" s="376"/>
      <c r="D38" s="376"/>
    </row>
    <row r="39" spans="1:4" ht="21.75">
      <c r="A39" s="32" t="s">
        <v>9</v>
      </c>
      <c r="B39" s="60" t="s">
        <v>105</v>
      </c>
      <c r="C39" s="376">
        <v>875454.15</v>
      </c>
      <c r="D39" s="376"/>
    </row>
    <row r="40" spans="1:4" ht="21.75" hidden="1">
      <c r="A40" s="32" t="s">
        <v>10</v>
      </c>
      <c r="B40" s="60" t="s">
        <v>106</v>
      </c>
      <c r="C40" s="376"/>
      <c r="D40" s="376"/>
    </row>
    <row r="41" spans="1:4" ht="21.75" hidden="1">
      <c r="A41" s="32" t="s">
        <v>10</v>
      </c>
      <c r="B41" s="60">
        <v>250</v>
      </c>
      <c r="C41" s="376"/>
      <c r="D41" s="376"/>
    </row>
    <row r="42" spans="1:4" ht="21.75" hidden="1">
      <c r="A42" s="32" t="s">
        <v>11</v>
      </c>
      <c r="B42" s="60">
        <v>270</v>
      </c>
      <c r="C42" s="376"/>
      <c r="D42" s="376"/>
    </row>
    <row r="43" spans="1:4" ht="21.75">
      <c r="A43" s="32" t="s">
        <v>10</v>
      </c>
      <c r="B43" s="60" t="s">
        <v>106</v>
      </c>
      <c r="C43" s="376">
        <v>318114</v>
      </c>
      <c r="D43" s="376"/>
    </row>
    <row r="44" spans="1:4" ht="21.75">
      <c r="A44" s="32" t="s">
        <v>11</v>
      </c>
      <c r="B44" s="60" t="s">
        <v>107</v>
      </c>
      <c r="C44" s="376">
        <v>90968.7</v>
      </c>
      <c r="D44" s="376"/>
    </row>
    <row r="45" spans="1:4" ht="21.75" hidden="1">
      <c r="A45" s="32" t="s">
        <v>10</v>
      </c>
      <c r="B45" s="33">
        <v>270</v>
      </c>
      <c r="C45" s="376"/>
      <c r="D45" s="376"/>
    </row>
    <row r="46" spans="1:4" ht="21.75">
      <c r="A46" s="32" t="s">
        <v>35</v>
      </c>
      <c r="B46" s="60" t="s">
        <v>108</v>
      </c>
      <c r="C46" s="376">
        <v>1300400</v>
      </c>
      <c r="D46" s="376"/>
    </row>
    <row r="47" spans="1:4" ht="21.75">
      <c r="A47" s="32" t="s">
        <v>28</v>
      </c>
      <c r="B47" s="60" t="s">
        <v>395</v>
      </c>
      <c r="C47" s="376">
        <v>13000</v>
      </c>
      <c r="D47" s="376"/>
    </row>
    <row r="48" spans="1:8" ht="21.75">
      <c r="A48" s="32" t="s">
        <v>44</v>
      </c>
      <c r="B48" s="60" t="s">
        <v>89</v>
      </c>
      <c r="C48" s="376">
        <v>15800</v>
      </c>
      <c r="D48" s="376"/>
      <c r="H48" s="46"/>
    </row>
    <row r="49" spans="1:8" ht="21.75" hidden="1">
      <c r="A49" s="32"/>
      <c r="B49" s="60"/>
      <c r="C49" s="376"/>
      <c r="D49" s="376"/>
      <c r="H49" s="46"/>
    </row>
    <row r="50" spans="1:4" ht="21.75" hidden="1">
      <c r="A50" s="32" t="s">
        <v>35</v>
      </c>
      <c r="B50" s="60">
        <v>400</v>
      </c>
      <c r="C50" s="376"/>
      <c r="D50" s="376"/>
    </row>
    <row r="51" spans="1:4" ht="21.75" hidden="1">
      <c r="A51" s="32" t="s">
        <v>28</v>
      </c>
      <c r="B51" s="60">
        <v>450</v>
      </c>
      <c r="C51" s="376"/>
      <c r="D51" s="376"/>
    </row>
    <row r="52" spans="1:4" ht="21.75" hidden="1">
      <c r="A52" s="32" t="s">
        <v>41</v>
      </c>
      <c r="B52" s="60">
        <v>500</v>
      </c>
      <c r="C52" s="376"/>
      <c r="D52" s="376"/>
    </row>
    <row r="53" spans="1:4" ht="21.75" hidden="1">
      <c r="A53" s="32" t="s">
        <v>46</v>
      </c>
      <c r="B53" s="60">
        <v>550</v>
      </c>
      <c r="C53" s="376"/>
      <c r="D53" s="376"/>
    </row>
    <row r="54" spans="1:4" ht="21.75" hidden="1">
      <c r="A54" s="32" t="s">
        <v>29</v>
      </c>
      <c r="B54" s="60">
        <v>3001</v>
      </c>
      <c r="C54" s="376"/>
      <c r="D54" s="376"/>
    </row>
    <row r="55" spans="1:4" ht="21.75" hidden="1">
      <c r="A55" s="32" t="s">
        <v>30</v>
      </c>
      <c r="B55" s="60">
        <v>3001</v>
      </c>
      <c r="C55" s="376"/>
      <c r="D55" s="376"/>
    </row>
    <row r="56" spans="1:4" ht="21.75" hidden="1">
      <c r="A56" s="32" t="s">
        <v>34</v>
      </c>
      <c r="B56" s="60">
        <v>3001</v>
      </c>
      <c r="C56" s="376"/>
      <c r="D56" s="376"/>
    </row>
    <row r="57" spans="1:4" ht="21.75" hidden="1">
      <c r="A57" s="32" t="s">
        <v>31</v>
      </c>
      <c r="B57" s="60">
        <v>3001</v>
      </c>
      <c r="C57" s="376"/>
      <c r="D57" s="376"/>
    </row>
    <row r="58" spans="1:4" ht="21.75" hidden="1">
      <c r="A58" s="32" t="s">
        <v>36</v>
      </c>
      <c r="B58" s="60">
        <v>3001</v>
      </c>
      <c r="C58" s="376"/>
      <c r="D58" s="376"/>
    </row>
    <row r="59" spans="1:4" ht="21.75" hidden="1">
      <c r="A59" s="32" t="s">
        <v>37</v>
      </c>
      <c r="B59" s="60">
        <v>3001</v>
      </c>
      <c r="C59" s="376"/>
      <c r="D59" s="376"/>
    </row>
    <row r="60" spans="1:4" ht="21.75" hidden="1">
      <c r="A60" s="32" t="s">
        <v>40</v>
      </c>
      <c r="B60" s="60">
        <v>3001</v>
      </c>
      <c r="C60" s="376"/>
      <c r="D60" s="376"/>
    </row>
    <row r="61" spans="1:4" ht="21.75" hidden="1">
      <c r="A61" s="32" t="s">
        <v>42</v>
      </c>
      <c r="B61" s="60">
        <v>3001</v>
      </c>
      <c r="C61" s="376"/>
      <c r="D61" s="376"/>
    </row>
    <row r="62" spans="1:4" ht="21.75" hidden="1">
      <c r="A62" s="32" t="s">
        <v>43</v>
      </c>
      <c r="B62" s="60">
        <v>3001</v>
      </c>
      <c r="C62" s="376"/>
      <c r="D62" s="376"/>
    </row>
    <row r="63" spans="1:4" ht="21.75" hidden="1">
      <c r="A63" s="32" t="s">
        <v>45</v>
      </c>
      <c r="B63" s="60">
        <v>3001</v>
      </c>
      <c r="C63" s="376"/>
      <c r="D63" s="376"/>
    </row>
    <row r="64" spans="1:4" ht="21.75" hidden="1">
      <c r="A64" s="32" t="s">
        <v>56</v>
      </c>
      <c r="B64" s="60">
        <v>702</v>
      </c>
      <c r="C64" s="376"/>
      <c r="D64" s="376"/>
    </row>
    <row r="65" spans="1:4" ht="21.75" hidden="1">
      <c r="A65" s="32" t="s">
        <v>35</v>
      </c>
      <c r="B65" s="60">
        <v>400</v>
      </c>
      <c r="C65" s="376"/>
      <c r="D65" s="376"/>
    </row>
    <row r="66" spans="1:4" ht="21.75" hidden="1">
      <c r="A66" s="32" t="s">
        <v>28</v>
      </c>
      <c r="B66" s="60">
        <v>450</v>
      </c>
      <c r="C66" s="376"/>
      <c r="D66" s="376"/>
    </row>
    <row r="67" spans="1:4" ht="21.75" hidden="1">
      <c r="A67" s="32" t="s">
        <v>41</v>
      </c>
      <c r="B67" s="60">
        <v>500</v>
      </c>
      <c r="C67" s="376"/>
      <c r="D67" s="376"/>
    </row>
    <row r="68" spans="1:4" ht="21.75" hidden="1">
      <c r="A68" s="32" t="s">
        <v>46</v>
      </c>
      <c r="B68" s="60">
        <v>550</v>
      </c>
      <c r="C68" s="376"/>
      <c r="D68" s="376"/>
    </row>
    <row r="69" spans="1:4" ht="21.75" hidden="1">
      <c r="A69" s="32" t="s">
        <v>56</v>
      </c>
      <c r="B69" s="60">
        <v>702</v>
      </c>
      <c r="C69" s="376"/>
      <c r="D69" s="376"/>
    </row>
    <row r="70" spans="1:4" ht="21.75" hidden="1">
      <c r="A70" s="32" t="s">
        <v>44</v>
      </c>
      <c r="B70" s="60" t="s">
        <v>57</v>
      </c>
      <c r="C70" s="376"/>
      <c r="D70" s="376"/>
    </row>
    <row r="71" spans="1:4" ht="21.75" hidden="1">
      <c r="A71" s="32" t="s">
        <v>56</v>
      </c>
      <c r="B71" s="60">
        <v>704</v>
      </c>
      <c r="C71" s="376"/>
      <c r="D71" s="376"/>
    </row>
    <row r="72" spans="1:4" ht="21.75" hidden="1">
      <c r="A72" s="32" t="s">
        <v>59</v>
      </c>
      <c r="B72" s="60"/>
      <c r="C72" s="376"/>
      <c r="D72" s="376"/>
    </row>
    <row r="73" spans="1:4" ht="21.75" hidden="1">
      <c r="A73" s="32" t="s">
        <v>61</v>
      </c>
      <c r="B73" s="60">
        <v>3002</v>
      </c>
      <c r="C73" s="376"/>
      <c r="D73" s="376"/>
    </row>
    <row r="74" spans="1:4" ht="21.75" hidden="1">
      <c r="A74" s="32" t="s">
        <v>60</v>
      </c>
      <c r="B74" s="60">
        <v>3002</v>
      </c>
      <c r="C74" s="376"/>
      <c r="D74" s="376"/>
    </row>
    <row r="75" spans="1:4" ht="21.75" hidden="1">
      <c r="A75" s="32" t="s">
        <v>62</v>
      </c>
      <c r="B75" s="60">
        <v>3002</v>
      </c>
      <c r="C75" s="376"/>
      <c r="D75" s="376"/>
    </row>
    <row r="76" spans="1:4" ht="21.75" hidden="1">
      <c r="A76" s="32" t="s">
        <v>63</v>
      </c>
      <c r="B76" s="60">
        <v>3002</v>
      </c>
      <c r="C76" s="376"/>
      <c r="D76" s="376"/>
    </row>
    <row r="77" spans="1:4" ht="21.75" hidden="1">
      <c r="A77" s="32" t="s">
        <v>64</v>
      </c>
      <c r="B77" s="60">
        <v>3002</v>
      </c>
      <c r="C77" s="376"/>
      <c r="D77" s="376"/>
    </row>
    <row r="78" spans="1:4" ht="21.75" hidden="1">
      <c r="A78" s="32" t="s">
        <v>65</v>
      </c>
      <c r="B78" s="60">
        <v>3002</v>
      </c>
      <c r="C78" s="376"/>
      <c r="D78" s="376"/>
    </row>
    <row r="79" spans="1:4" ht="21.75" hidden="1">
      <c r="A79" s="32" t="s">
        <v>67</v>
      </c>
      <c r="B79" s="60">
        <v>3002</v>
      </c>
      <c r="C79" s="376"/>
      <c r="D79" s="376"/>
    </row>
    <row r="80" spans="1:4" ht="21.75" hidden="1">
      <c r="A80" s="32" t="s">
        <v>68</v>
      </c>
      <c r="B80" s="60">
        <v>3002</v>
      </c>
      <c r="C80" s="376"/>
      <c r="D80" s="376"/>
    </row>
    <row r="81" spans="1:4" ht="21.75" hidden="1">
      <c r="A81" s="32" t="s">
        <v>70</v>
      </c>
      <c r="B81" s="60">
        <v>3002</v>
      </c>
      <c r="C81" s="376"/>
      <c r="D81" s="376"/>
    </row>
    <row r="82" spans="1:4" ht="21.75" hidden="1">
      <c r="A82" s="32" t="s">
        <v>28</v>
      </c>
      <c r="B82" s="60">
        <v>450</v>
      </c>
      <c r="C82" s="376"/>
      <c r="D82" s="376"/>
    </row>
    <row r="83" spans="1:4" ht="21.75" hidden="1">
      <c r="A83" s="32" t="s">
        <v>41</v>
      </c>
      <c r="B83" s="60">
        <v>500</v>
      </c>
      <c r="C83" s="376"/>
      <c r="D83" s="376"/>
    </row>
    <row r="84" spans="1:4" ht="21.75" hidden="1">
      <c r="A84" s="32" t="s">
        <v>46</v>
      </c>
      <c r="B84" s="60">
        <v>550</v>
      </c>
      <c r="C84" s="376"/>
      <c r="D84" s="376"/>
    </row>
    <row r="85" spans="1:4" ht="21.75" hidden="1">
      <c r="A85" s="32"/>
      <c r="B85" s="60"/>
      <c r="C85" s="376"/>
      <c r="D85" s="376"/>
    </row>
    <row r="86" spans="1:4" ht="21.75" hidden="1">
      <c r="A86" s="32"/>
      <c r="B86" s="60" t="s">
        <v>57</v>
      </c>
      <c r="C86" s="376"/>
      <c r="D86" s="376"/>
    </row>
    <row r="87" spans="1:4" ht="21.75" hidden="1">
      <c r="A87" s="32"/>
      <c r="B87" s="60" t="s">
        <v>18</v>
      </c>
      <c r="C87" s="376"/>
      <c r="D87" s="376"/>
    </row>
    <row r="88" spans="1:4" ht="21.75" hidden="1">
      <c r="A88" s="32"/>
      <c r="B88" s="60">
        <v>999</v>
      </c>
      <c r="C88" s="376"/>
      <c r="D88" s="376"/>
    </row>
    <row r="89" spans="1:4" ht="21.75" hidden="1">
      <c r="A89" s="32"/>
      <c r="B89" s="60" t="s">
        <v>86</v>
      </c>
      <c r="C89" s="376"/>
      <c r="D89" s="376"/>
    </row>
    <row r="90" spans="1:4" ht="21.75" hidden="1">
      <c r="A90" s="32"/>
      <c r="B90" s="60"/>
      <c r="C90" s="376"/>
      <c r="D90" s="376"/>
    </row>
    <row r="91" spans="1:4" ht="21.75" hidden="1">
      <c r="A91" s="32"/>
      <c r="B91" s="60"/>
      <c r="C91" s="376"/>
      <c r="D91" s="376"/>
    </row>
    <row r="92" spans="1:4" ht="21.75" hidden="1">
      <c r="A92" s="32" t="s">
        <v>44</v>
      </c>
      <c r="B92" s="60" t="s">
        <v>89</v>
      </c>
      <c r="C92" s="376"/>
      <c r="D92" s="376"/>
    </row>
    <row r="93" spans="1:4" ht="21.75" hidden="1">
      <c r="A93" s="32" t="s">
        <v>85</v>
      </c>
      <c r="B93" s="60"/>
      <c r="C93" s="376"/>
      <c r="D93" s="376"/>
    </row>
    <row r="94" spans="1:4" ht="21.75" hidden="1">
      <c r="A94" s="32" t="s">
        <v>32</v>
      </c>
      <c r="B94" s="60"/>
      <c r="C94" s="376"/>
      <c r="D94" s="376"/>
    </row>
    <row r="95" spans="1:4" ht="21.75">
      <c r="A95" s="32" t="s">
        <v>56</v>
      </c>
      <c r="B95" s="63" t="s">
        <v>376</v>
      </c>
      <c r="C95" s="376">
        <v>912873</v>
      </c>
      <c r="D95" s="376"/>
    </row>
    <row r="96" spans="1:4" ht="21.75">
      <c r="A96" s="32" t="s">
        <v>377</v>
      </c>
      <c r="B96" s="63" t="s">
        <v>378</v>
      </c>
      <c r="C96" s="376">
        <v>2906172</v>
      </c>
      <c r="D96" s="376"/>
    </row>
    <row r="97" spans="1:4" ht="21.75">
      <c r="A97" s="32" t="s">
        <v>399</v>
      </c>
      <c r="B97" s="63" t="s">
        <v>400</v>
      </c>
      <c r="C97" s="376">
        <v>271440</v>
      </c>
      <c r="D97" s="376"/>
    </row>
    <row r="98" spans="1:4" ht="21.75">
      <c r="A98" s="32" t="s">
        <v>255</v>
      </c>
      <c r="B98" s="60" t="s">
        <v>110</v>
      </c>
      <c r="C98" s="376"/>
      <c r="D98" s="376">
        <v>11485188.52</v>
      </c>
    </row>
    <row r="99" spans="1:4" ht="21.75">
      <c r="A99" s="32" t="s">
        <v>95</v>
      </c>
      <c r="B99" s="63" t="s">
        <v>111</v>
      </c>
      <c r="C99" s="379"/>
      <c r="D99" s="376">
        <v>3656124.55</v>
      </c>
    </row>
    <row r="100" spans="1:5" ht="21.75">
      <c r="A100" s="32" t="s">
        <v>32</v>
      </c>
      <c r="B100" s="63"/>
      <c r="C100" s="379"/>
      <c r="D100" s="376">
        <v>6683189.96</v>
      </c>
      <c r="E100" s="55"/>
    </row>
    <row r="101" spans="1:4" ht="21.75" hidden="1">
      <c r="A101" s="37" t="s">
        <v>33</v>
      </c>
      <c r="B101" s="33">
        <v>900</v>
      </c>
      <c r="C101" s="37"/>
      <c r="D101" s="34">
        <v>648358</v>
      </c>
    </row>
    <row r="102" spans="1:4" ht="21.75" hidden="1">
      <c r="A102" s="37" t="s">
        <v>13</v>
      </c>
      <c r="B102" s="37"/>
      <c r="C102" s="37"/>
      <c r="D102" s="34">
        <v>34254</v>
      </c>
    </row>
    <row r="103" spans="1:4" ht="21.75" hidden="1">
      <c r="A103" s="37" t="s">
        <v>20</v>
      </c>
      <c r="B103" s="37"/>
      <c r="C103" s="37"/>
      <c r="D103" s="34">
        <v>3676343</v>
      </c>
    </row>
    <row r="104" spans="1:4" ht="21.75" hidden="1">
      <c r="A104" s="39" t="s">
        <v>24</v>
      </c>
      <c r="B104" s="39"/>
      <c r="C104" s="37"/>
      <c r="D104" s="34">
        <v>16627</v>
      </c>
    </row>
    <row r="105" spans="1:4" ht="21.75" hidden="1">
      <c r="A105" s="37"/>
      <c r="B105" s="37"/>
      <c r="C105" s="37"/>
      <c r="D105" s="34"/>
    </row>
    <row r="106" spans="1:4" ht="22.5" hidden="1" thickBot="1">
      <c r="A106" s="37"/>
      <c r="B106" s="37"/>
      <c r="C106" s="41">
        <v>24045421</v>
      </c>
      <c r="D106" s="42">
        <v>24045421</v>
      </c>
    </row>
    <row r="107" spans="1:4" ht="21.75" hidden="1">
      <c r="A107" s="37"/>
      <c r="B107" s="33"/>
      <c r="C107" s="34"/>
      <c r="D107" s="34"/>
    </row>
    <row r="108" spans="1:4" ht="21.75" hidden="1">
      <c r="A108" s="37" t="s">
        <v>55</v>
      </c>
      <c r="B108" s="33">
        <v>900</v>
      </c>
      <c r="C108" s="34"/>
      <c r="D108" s="34">
        <v>715176</v>
      </c>
    </row>
    <row r="109" spans="1:4" ht="21.75" hidden="1">
      <c r="A109" s="37" t="s">
        <v>13</v>
      </c>
      <c r="B109" s="33" t="s">
        <v>18</v>
      </c>
      <c r="C109" s="34"/>
      <c r="D109" s="34">
        <v>212915</v>
      </c>
    </row>
    <row r="110" spans="1:4" ht="21.75" hidden="1">
      <c r="A110" s="37" t="s">
        <v>48</v>
      </c>
      <c r="B110" s="33">
        <v>600</v>
      </c>
      <c r="C110" s="34"/>
      <c r="D110" s="34">
        <v>17199</v>
      </c>
    </row>
    <row r="111" spans="1:4" ht="21.75" hidden="1">
      <c r="A111" s="43" t="s">
        <v>20</v>
      </c>
      <c r="B111" s="33" t="s">
        <v>18</v>
      </c>
      <c r="C111" s="34"/>
      <c r="D111" s="34">
        <v>5051782</v>
      </c>
    </row>
    <row r="112" spans="1:4" ht="21.75" hidden="1">
      <c r="A112" s="44" t="s">
        <v>24</v>
      </c>
      <c r="B112" s="40" t="s">
        <v>18</v>
      </c>
      <c r="C112" s="34"/>
      <c r="D112" s="34">
        <v>16627</v>
      </c>
    </row>
    <row r="113" spans="1:4" ht="21.75" hidden="1">
      <c r="A113" s="39"/>
      <c r="B113" s="40"/>
      <c r="C113" s="34"/>
      <c r="D113" s="34"/>
    </row>
    <row r="114" spans="1:4" ht="22.5" hidden="1" thickBot="1">
      <c r="A114" s="45"/>
      <c r="B114" s="36"/>
      <c r="C114" s="42">
        <v>22357427</v>
      </c>
      <c r="D114" s="42">
        <v>22357427</v>
      </c>
    </row>
    <row r="115" spans="1:4" ht="21.75" hidden="1">
      <c r="A115" s="45"/>
      <c r="B115" s="35"/>
      <c r="C115" s="46"/>
      <c r="D115" s="46"/>
    </row>
    <row r="116" spans="1:4" ht="21.75" customHeight="1" hidden="1">
      <c r="A116" s="439"/>
      <c r="B116" s="439"/>
      <c r="C116" s="439"/>
      <c r="D116" s="439"/>
    </row>
    <row r="117" spans="1:4" ht="21.75" hidden="1">
      <c r="A117" s="47"/>
      <c r="B117" s="47"/>
      <c r="C117" s="47"/>
      <c r="D117" s="47"/>
    </row>
    <row r="118" spans="1:4" ht="21.75" hidden="1">
      <c r="A118" s="47"/>
      <c r="B118" s="47"/>
      <c r="C118" s="47"/>
      <c r="D118" s="47"/>
    </row>
    <row r="119" spans="1:4" ht="21.75" hidden="1">
      <c r="A119" s="45"/>
      <c r="B119" s="35"/>
      <c r="C119" s="46"/>
      <c r="D119" s="46"/>
    </row>
    <row r="120" spans="1:4" ht="21.75" hidden="1">
      <c r="A120" s="45"/>
      <c r="B120" s="35"/>
      <c r="C120" s="46"/>
      <c r="D120" s="46"/>
    </row>
    <row r="121" spans="1:4" ht="21.75" hidden="1">
      <c r="A121" s="47"/>
      <c r="B121" s="47"/>
      <c r="C121" s="47"/>
      <c r="D121" s="47"/>
    </row>
    <row r="122" spans="1:4" ht="21.75" customHeight="1" hidden="1">
      <c r="A122" s="48"/>
      <c r="B122" s="35"/>
      <c r="C122" s="35"/>
      <c r="D122" s="35"/>
    </row>
    <row r="123" spans="1:4" ht="21.75" hidden="1">
      <c r="A123" s="48"/>
      <c r="B123" s="35"/>
      <c r="C123" s="35"/>
      <c r="D123" s="35"/>
    </row>
    <row r="124" spans="1:4" ht="21.75" hidden="1">
      <c r="A124" s="45"/>
      <c r="B124" s="35"/>
      <c r="C124" s="46"/>
      <c r="D124" s="46"/>
    </row>
    <row r="125" spans="1:4" ht="21.75" hidden="1">
      <c r="A125" s="45"/>
      <c r="B125" s="35"/>
      <c r="C125" s="46"/>
      <c r="D125" s="46"/>
    </row>
    <row r="126" spans="1:4" ht="21.75" hidden="1">
      <c r="A126" s="45"/>
      <c r="B126" s="35"/>
      <c r="C126" s="46"/>
      <c r="D126" s="46"/>
    </row>
    <row r="127" spans="1:4" ht="21.75" hidden="1">
      <c r="A127" s="45"/>
      <c r="B127" s="35"/>
      <c r="C127" s="46"/>
      <c r="D127" s="46"/>
    </row>
    <row r="128" spans="1:4" ht="21.75" hidden="1">
      <c r="A128" s="45" t="s">
        <v>66</v>
      </c>
      <c r="B128" s="35"/>
      <c r="C128" s="46"/>
      <c r="D128" s="46"/>
    </row>
    <row r="129" spans="1:4" ht="21.75" hidden="1">
      <c r="A129" s="45"/>
      <c r="B129" s="35"/>
      <c r="C129" s="46"/>
      <c r="D129" s="46"/>
    </row>
    <row r="130" spans="1:4" ht="21.75" customHeight="1" hidden="1">
      <c r="A130" s="30" t="s">
        <v>1</v>
      </c>
      <c r="B130" s="31" t="s">
        <v>2</v>
      </c>
      <c r="C130" s="375" t="s">
        <v>3</v>
      </c>
      <c r="D130" s="375" t="s">
        <v>4</v>
      </c>
    </row>
    <row r="131" spans="1:4" ht="21.75">
      <c r="A131" s="37" t="s">
        <v>398</v>
      </c>
      <c r="B131" s="63" t="s">
        <v>112</v>
      </c>
      <c r="C131" s="379"/>
      <c r="D131" s="376">
        <v>1055546.22</v>
      </c>
    </row>
    <row r="132" spans="1:4" ht="21.75" hidden="1">
      <c r="A132" s="32" t="s">
        <v>48</v>
      </c>
      <c r="B132" s="63">
        <v>600</v>
      </c>
      <c r="C132" s="376"/>
      <c r="D132" s="377"/>
    </row>
    <row r="133" spans="1:4" ht="21.75" hidden="1">
      <c r="A133" s="32" t="s">
        <v>20</v>
      </c>
      <c r="B133" s="64"/>
      <c r="C133" s="376"/>
      <c r="D133" s="377"/>
    </row>
    <row r="134" spans="1:4" ht="21.75">
      <c r="A134" s="32" t="s">
        <v>258</v>
      </c>
      <c r="B134" s="63" t="s">
        <v>227</v>
      </c>
      <c r="C134" s="376"/>
      <c r="D134" s="377">
        <v>2889600</v>
      </c>
    </row>
    <row r="135" spans="1:4" ht="21.75" hidden="1">
      <c r="A135" s="32" t="s">
        <v>24</v>
      </c>
      <c r="B135" s="64"/>
      <c r="C135" s="376"/>
      <c r="D135" s="377"/>
    </row>
    <row r="136" spans="1:4" ht="21.75" hidden="1">
      <c r="A136" s="32"/>
      <c r="B136" s="64"/>
      <c r="C136" s="376"/>
      <c r="D136" s="377"/>
    </row>
    <row r="137" spans="1:4" ht="21.75" hidden="1">
      <c r="A137" s="32" t="s">
        <v>71</v>
      </c>
      <c r="B137" s="64"/>
      <c r="C137" s="380"/>
      <c r="D137" s="377"/>
    </row>
    <row r="138" spans="1:4" ht="21.75" hidden="1">
      <c r="A138" s="32" t="s">
        <v>78</v>
      </c>
      <c r="B138" s="63" t="s">
        <v>18</v>
      </c>
      <c r="C138" s="376"/>
      <c r="D138" s="377"/>
    </row>
    <row r="139" spans="1:4" ht="21.75">
      <c r="A139" s="51" t="s">
        <v>71</v>
      </c>
      <c r="B139" s="267" t="s">
        <v>140</v>
      </c>
      <c r="C139" s="380"/>
      <c r="D139" s="377">
        <v>35883</v>
      </c>
    </row>
    <row r="140" spans="1:4" ht="21.75" hidden="1">
      <c r="A140" s="51" t="s">
        <v>78</v>
      </c>
      <c r="B140" s="65"/>
      <c r="C140" s="381"/>
      <c r="D140" s="383"/>
    </row>
    <row r="141" spans="1:8" ht="22.5" thickBot="1">
      <c r="A141" s="45"/>
      <c r="B141" s="49"/>
      <c r="C141" s="382">
        <f>C12+C13+C14+C15+C16+C23+C24+C26+C27+C33+C34+C35+C39+C43+C44+C46+C47+C48+C95+C96+C97</f>
        <v>25805532.25</v>
      </c>
      <c r="D141" s="384">
        <f>D98+D99+D100+D131+D134+D139</f>
        <v>25805532.25</v>
      </c>
      <c r="H141" s="6"/>
    </row>
    <row r="142" spans="1:4" ht="22.5" hidden="1" thickTop="1">
      <c r="A142" s="45"/>
      <c r="B142" s="35"/>
      <c r="C142" s="46"/>
      <c r="D142" s="46"/>
    </row>
    <row r="143" spans="1:4" ht="22.5" hidden="1" thickTop="1">
      <c r="A143" s="45"/>
      <c r="B143" s="35"/>
      <c r="C143" s="46"/>
      <c r="D143" s="46"/>
    </row>
    <row r="144" spans="1:4" ht="22.5" hidden="1" thickTop="1">
      <c r="A144" s="45"/>
      <c r="B144" s="35"/>
      <c r="C144" s="46"/>
      <c r="D144" s="46"/>
    </row>
    <row r="145" spans="1:4" ht="22.5" hidden="1" thickTop="1">
      <c r="A145" s="45"/>
      <c r="B145" s="35"/>
      <c r="C145" s="46"/>
      <c r="D145" s="46"/>
    </row>
    <row r="146" spans="1:4" ht="22.5" customHeight="1" hidden="1" thickTop="1">
      <c r="A146" s="439" t="s">
        <v>39</v>
      </c>
      <c r="B146" s="439"/>
      <c r="C146" s="439"/>
      <c r="D146" s="439"/>
    </row>
    <row r="147" spans="1:4" ht="21.75" customHeight="1" hidden="1">
      <c r="A147" s="48" t="s">
        <v>38</v>
      </c>
      <c r="B147" s="35"/>
      <c r="C147" s="35"/>
      <c r="D147" s="35"/>
    </row>
    <row r="148" spans="1:4" ht="22.5" hidden="1" thickTop="1">
      <c r="A148" s="48"/>
      <c r="B148" s="35"/>
      <c r="C148" s="35"/>
      <c r="D148" s="35"/>
    </row>
    <row r="149" spans="1:4" ht="22.5" thickTop="1">
      <c r="A149" s="48"/>
      <c r="B149" s="35"/>
      <c r="C149" s="35"/>
      <c r="D149" s="35"/>
    </row>
    <row r="150" spans="1:4" ht="21.75" hidden="1">
      <c r="A150" s="48"/>
      <c r="B150" s="35"/>
      <c r="C150" s="35"/>
      <c r="D150" s="35"/>
    </row>
    <row r="151" spans="1:4" ht="21.75">
      <c r="A151" s="48"/>
      <c r="B151" s="35"/>
      <c r="C151" s="35"/>
      <c r="D151" s="35"/>
    </row>
    <row r="152" spans="1:4" ht="21.75" hidden="1">
      <c r="A152" s="48"/>
      <c r="B152" s="35"/>
      <c r="C152" s="35"/>
      <c r="D152" s="35"/>
    </row>
    <row r="153" spans="1:4" ht="21.75" hidden="1">
      <c r="A153" s="48"/>
      <c r="B153" s="35"/>
      <c r="C153" s="35"/>
      <c r="D153" s="35"/>
    </row>
    <row r="154" spans="1:5" ht="21.75">
      <c r="A154" s="45"/>
      <c r="B154" s="35" t="s">
        <v>379</v>
      </c>
      <c r="C154" s="385"/>
      <c r="D154" s="46"/>
      <c r="E154" s="6"/>
    </row>
    <row r="155" spans="1:5" ht="21.75">
      <c r="A155" s="45" t="s">
        <v>87</v>
      </c>
      <c r="B155" s="35"/>
      <c r="C155" s="46"/>
      <c r="D155" s="46"/>
      <c r="E155" s="6"/>
    </row>
    <row r="156" spans="1:5" ht="21.75">
      <c r="A156" s="45" t="s">
        <v>88</v>
      </c>
      <c r="B156" s="35"/>
      <c r="C156" s="46"/>
      <c r="D156" s="46"/>
      <c r="E156" s="6"/>
    </row>
    <row r="157" spans="1:5" ht="21.75">
      <c r="A157" s="45"/>
      <c r="B157" s="35"/>
      <c r="C157" s="46"/>
      <c r="D157" s="46"/>
      <c r="E157" s="6"/>
    </row>
    <row r="158" spans="1:5" ht="21.75" hidden="1">
      <c r="A158" s="45"/>
      <c r="B158" s="35"/>
      <c r="C158" s="46"/>
      <c r="D158" s="46"/>
      <c r="E158" s="6"/>
    </row>
    <row r="159" spans="1:5" ht="21.75">
      <c r="A159" s="45"/>
      <c r="B159" s="35"/>
      <c r="C159" s="46"/>
      <c r="D159" s="46"/>
      <c r="E159" s="6"/>
    </row>
    <row r="160" spans="1:5" ht="23.25">
      <c r="A160" s="161"/>
      <c r="B160" s="161"/>
      <c r="C160" s="161"/>
      <c r="D160" s="161"/>
      <c r="E160" s="6"/>
    </row>
    <row r="161" spans="1:5" ht="23.25">
      <c r="A161" s="161"/>
      <c r="B161" s="161"/>
      <c r="C161" s="161"/>
      <c r="D161" s="161"/>
      <c r="E161" s="6"/>
    </row>
    <row r="162" spans="1:5" ht="21.75" customHeight="1" hidden="1">
      <c r="A162" s="159"/>
      <c r="B162" s="159"/>
      <c r="C162" s="159"/>
      <c r="D162" s="162"/>
      <c r="E162" s="6"/>
    </row>
    <row r="163" spans="1:5" ht="23.25">
      <c r="A163" s="147"/>
      <c r="B163" s="35"/>
      <c r="C163" s="46"/>
      <c r="D163" s="268"/>
      <c r="E163" s="6"/>
    </row>
    <row r="164" spans="1:5" ht="23.25">
      <c r="A164" s="147"/>
      <c r="B164" s="35"/>
      <c r="C164" s="46"/>
      <c r="D164" s="268"/>
      <c r="E164" s="6"/>
    </row>
    <row r="165" spans="1:5" ht="24">
      <c r="A165" s="8"/>
      <c r="B165" s="5"/>
      <c r="C165" s="11"/>
      <c r="D165" s="11"/>
      <c r="E165" s="6"/>
    </row>
    <row r="166" spans="1:5" ht="24" customHeight="1" hidden="1">
      <c r="A166" s="8"/>
      <c r="B166" s="5"/>
      <c r="C166" s="11"/>
      <c r="D166" s="11"/>
      <c r="E166" s="6"/>
    </row>
    <row r="167" spans="1:5" ht="24">
      <c r="A167" s="8"/>
      <c r="B167" s="5"/>
      <c r="C167" s="11"/>
      <c r="D167" s="11"/>
      <c r="E167" s="6"/>
    </row>
    <row r="168" spans="1:5" ht="24">
      <c r="A168" s="8"/>
      <c r="B168" s="5"/>
      <c r="C168" s="11"/>
      <c r="D168" s="11"/>
      <c r="E168" s="6"/>
    </row>
    <row r="169" spans="1:5" ht="24">
      <c r="A169" s="148"/>
      <c r="B169" s="5"/>
      <c r="C169" s="11"/>
      <c r="D169" s="11"/>
      <c r="E169" s="6"/>
    </row>
    <row r="170" spans="1:5" ht="21.75">
      <c r="A170" s="6"/>
      <c r="B170" s="5"/>
      <c r="C170" s="11"/>
      <c r="D170" s="149"/>
      <c r="E170" s="6"/>
    </row>
    <row r="171" spans="1:5" ht="21.75">
      <c r="A171" s="6"/>
      <c r="B171" s="5"/>
      <c r="C171" s="11"/>
      <c r="D171" s="11"/>
      <c r="E171" s="6"/>
    </row>
    <row r="172" spans="1:5" ht="21.75">
      <c r="A172" s="6"/>
      <c r="B172" s="5"/>
      <c r="C172" s="11"/>
      <c r="D172" s="11"/>
      <c r="E172" s="6"/>
    </row>
    <row r="173" spans="1:5" ht="23.25">
      <c r="A173" s="161"/>
      <c r="B173" s="161"/>
      <c r="C173" s="161"/>
      <c r="D173" s="161"/>
      <c r="E173" s="6"/>
    </row>
    <row r="174" spans="1:5" ht="23.25">
      <c r="A174" s="161"/>
      <c r="B174" s="161"/>
      <c r="C174" s="161"/>
      <c r="D174" s="161"/>
      <c r="E174" s="6"/>
    </row>
    <row r="175" spans="1:5" ht="23.25">
      <c r="A175" s="193"/>
      <c r="B175" s="193"/>
      <c r="C175" s="161"/>
      <c r="D175" s="161"/>
      <c r="E175" s="6"/>
    </row>
    <row r="176" spans="1:4" ht="21.75">
      <c r="A176" s="45"/>
      <c r="B176" s="67"/>
      <c r="C176" s="53"/>
      <c r="D176" s="46"/>
    </row>
    <row r="177" spans="1:4" ht="21.75">
      <c r="A177" s="45"/>
      <c r="B177" s="67"/>
      <c r="C177" s="53"/>
      <c r="D177" s="46"/>
    </row>
    <row r="178" spans="1:4" ht="23.25">
      <c r="A178" s="45"/>
      <c r="B178" s="70"/>
      <c r="C178" s="269"/>
      <c r="D178" s="53"/>
    </row>
    <row r="179" spans="1:4" ht="23.25">
      <c r="A179" s="45"/>
      <c r="B179" s="70"/>
      <c r="C179" s="269"/>
      <c r="D179" s="53"/>
    </row>
    <row r="180" spans="1:4" ht="23.25">
      <c r="A180" s="45"/>
      <c r="B180" s="70"/>
      <c r="C180" s="269"/>
      <c r="D180" s="53"/>
    </row>
    <row r="181" spans="1:4" ht="23.25">
      <c r="A181" s="45"/>
      <c r="B181" s="70"/>
      <c r="C181" s="270"/>
      <c r="D181" s="46"/>
    </row>
    <row r="182" spans="1:4" ht="23.25">
      <c r="A182" s="45"/>
      <c r="B182" s="70"/>
      <c r="C182" s="269"/>
      <c r="D182" s="46"/>
    </row>
    <row r="183" spans="1:9" ht="24">
      <c r="A183" s="7"/>
      <c r="B183" s="27"/>
      <c r="C183" s="271"/>
      <c r="D183" s="271"/>
      <c r="I183" t="s">
        <v>222</v>
      </c>
    </row>
    <row r="184" spans="1:4" ht="24" customHeight="1" hidden="1">
      <c r="A184" s="148"/>
      <c r="B184" s="27"/>
      <c r="C184" s="153"/>
      <c r="D184" s="153"/>
    </row>
    <row r="185" spans="1:4" ht="24" customHeight="1" hidden="1">
      <c r="A185" s="74"/>
      <c r="B185" s="27"/>
      <c r="C185" s="107"/>
      <c r="D185" s="108"/>
    </row>
    <row r="186" spans="1:4" ht="24" customHeight="1" hidden="1">
      <c r="A186" s="74"/>
      <c r="B186" s="7"/>
      <c r="C186" s="163"/>
      <c r="D186" s="163"/>
    </row>
    <row r="187" spans="1:4" ht="24">
      <c r="A187" s="74"/>
      <c r="B187" s="7"/>
      <c r="C187" s="154"/>
      <c r="D187" s="154"/>
    </row>
    <row r="188" spans="1:4" ht="24">
      <c r="A188" s="73"/>
      <c r="B188" s="69"/>
      <c r="C188" s="69"/>
      <c r="D188" s="69"/>
    </row>
    <row r="189" spans="1:4" ht="24">
      <c r="A189" s="73"/>
      <c r="B189" s="69"/>
      <c r="C189" s="69"/>
      <c r="D189" s="69"/>
    </row>
    <row r="190" spans="1:5" ht="24">
      <c r="A190" s="73"/>
      <c r="B190" s="69"/>
      <c r="C190" s="69"/>
      <c r="D190" s="69"/>
      <c r="E190" s="6"/>
    </row>
    <row r="191" spans="1:5" ht="21.75">
      <c r="A191" s="45"/>
      <c r="B191" s="35"/>
      <c r="C191" s="46"/>
      <c r="D191" s="46"/>
      <c r="E191" s="6"/>
    </row>
    <row r="192" spans="1:5" ht="21.75">
      <c r="A192" s="45"/>
      <c r="B192" s="35"/>
      <c r="C192" s="46"/>
      <c r="D192" s="46"/>
      <c r="E192" s="6"/>
    </row>
    <row r="193" spans="1:5" ht="21.75">
      <c r="A193" s="45"/>
      <c r="B193" s="35"/>
      <c r="C193" s="46"/>
      <c r="D193" s="46"/>
      <c r="E193" s="6"/>
    </row>
    <row r="194" spans="1:5" ht="21.75">
      <c r="A194" s="45"/>
      <c r="B194" s="35"/>
      <c r="C194" s="46"/>
      <c r="D194" s="46"/>
      <c r="E194" s="6"/>
    </row>
    <row r="195" spans="1:5" ht="24">
      <c r="A195" s="69"/>
      <c r="B195" s="69"/>
      <c r="C195" s="69"/>
      <c r="D195" s="69"/>
      <c r="E195" s="6"/>
    </row>
    <row r="196" spans="1:5" ht="24">
      <c r="A196" s="69"/>
      <c r="B196" s="69"/>
      <c r="C196" s="69"/>
      <c r="D196" s="69"/>
      <c r="E196" s="6"/>
    </row>
    <row r="197" spans="1:5" ht="24">
      <c r="A197" s="69"/>
      <c r="B197" s="69"/>
      <c r="C197" s="69"/>
      <c r="D197" s="69"/>
      <c r="E197" s="6"/>
    </row>
    <row r="198" spans="1:5" ht="24">
      <c r="A198" s="69"/>
      <c r="B198" s="69"/>
      <c r="C198" s="69"/>
      <c r="D198" s="69"/>
      <c r="E198" s="6"/>
    </row>
    <row r="199" spans="1:5" ht="24">
      <c r="A199" s="69"/>
      <c r="B199" s="69"/>
      <c r="C199" s="69"/>
      <c r="D199" s="69"/>
      <c r="E199" s="6"/>
    </row>
    <row r="200" spans="1:5" ht="24">
      <c r="A200" s="69"/>
      <c r="B200" s="69"/>
      <c r="C200" s="69"/>
      <c r="D200" s="69"/>
      <c r="E200" s="6"/>
    </row>
    <row r="201" spans="1:5" ht="24">
      <c r="A201" s="69"/>
      <c r="B201" s="69"/>
      <c r="C201" s="69"/>
      <c r="D201" s="69"/>
      <c r="E201" s="6"/>
    </row>
    <row r="202" spans="1:5" ht="24">
      <c r="A202" s="69"/>
      <c r="B202" s="69"/>
      <c r="C202" s="69"/>
      <c r="D202" s="69"/>
      <c r="E202" s="6"/>
    </row>
    <row r="203" spans="1:5" ht="24">
      <c r="A203" s="69"/>
      <c r="B203" s="69"/>
      <c r="C203" s="69"/>
      <c r="D203" s="69"/>
      <c r="E203" s="6"/>
    </row>
    <row r="204" spans="1:5" ht="24">
      <c r="A204" s="8"/>
      <c r="B204" s="28"/>
      <c r="C204" s="28"/>
      <c r="D204" s="28"/>
      <c r="E204" s="6"/>
    </row>
    <row r="205" spans="1:5" ht="21.75">
      <c r="A205" s="440" t="s">
        <v>0</v>
      </c>
      <c r="B205" s="440"/>
      <c r="C205" s="440"/>
      <c r="D205" s="440"/>
      <c r="E205" s="6"/>
    </row>
    <row r="206" spans="1:5" ht="21.75">
      <c r="A206" s="440" t="s">
        <v>49</v>
      </c>
      <c r="B206" s="440"/>
      <c r="C206" s="440"/>
      <c r="D206" s="440"/>
      <c r="E206" s="6"/>
    </row>
    <row r="207" spans="1:5" ht="21.75">
      <c r="A207" s="441" t="s">
        <v>220</v>
      </c>
      <c r="B207" s="441"/>
      <c r="C207" s="441"/>
      <c r="D207" s="441"/>
      <c r="E207" s="6"/>
    </row>
    <row r="208" spans="1:5" ht="21.75">
      <c r="A208" s="56"/>
      <c r="B208" s="57" t="s">
        <v>2</v>
      </c>
      <c r="C208" s="56" t="s">
        <v>3</v>
      </c>
      <c r="D208" s="56" t="s">
        <v>4</v>
      </c>
      <c r="E208" s="6"/>
    </row>
    <row r="209" spans="1:5" ht="21.75">
      <c r="A209" s="32" t="s">
        <v>90</v>
      </c>
      <c r="B209" s="60" t="s">
        <v>96</v>
      </c>
      <c r="C209" s="34">
        <v>7057498</v>
      </c>
      <c r="D209" s="54"/>
      <c r="E209" s="6"/>
    </row>
    <row r="210" spans="1:5" ht="21.75">
      <c r="A210" s="32" t="s">
        <v>221</v>
      </c>
      <c r="B210" s="60" t="s">
        <v>99</v>
      </c>
      <c r="C210" s="34">
        <v>254541</v>
      </c>
      <c r="D210" s="33"/>
      <c r="E210" s="6"/>
    </row>
    <row r="211" spans="1:5" ht="21.75" customHeight="1" hidden="1">
      <c r="A211" s="32"/>
      <c r="B211" s="60"/>
      <c r="C211" s="58"/>
      <c r="D211" s="33"/>
      <c r="E211" s="6"/>
    </row>
    <row r="212" spans="1:5" ht="21.75" customHeight="1" hidden="1">
      <c r="A212" s="32"/>
      <c r="B212" s="60"/>
      <c r="C212" s="34"/>
      <c r="D212" s="34"/>
      <c r="E212" s="6"/>
    </row>
    <row r="213" spans="1:5" ht="21.75" customHeight="1" hidden="1">
      <c r="A213" s="32"/>
      <c r="B213" s="60"/>
      <c r="C213" s="34"/>
      <c r="D213" s="34"/>
      <c r="E213" s="6"/>
    </row>
    <row r="214" spans="1:5" ht="21.75" customHeight="1" hidden="1">
      <c r="A214" s="32"/>
      <c r="B214" s="60"/>
      <c r="C214" s="38"/>
      <c r="D214" s="34"/>
      <c r="E214" s="6"/>
    </row>
    <row r="215" spans="1:5" ht="21.75" customHeight="1" hidden="1">
      <c r="A215" s="32"/>
      <c r="B215" s="60"/>
      <c r="C215" s="58"/>
      <c r="D215" s="34"/>
      <c r="E215" s="6"/>
    </row>
    <row r="216" spans="1:5" ht="21.75" customHeight="1" hidden="1">
      <c r="A216" s="32"/>
      <c r="B216" s="60"/>
      <c r="C216" s="34"/>
      <c r="D216" s="34"/>
      <c r="E216" s="6"/>
    </row>
    <row r="217" spans="1:5" ht="21.75" customHeight="1" hidden="1">
      <c r="A217" s="32"/>
      <c r="B217" s="60"/>
      <c r="C217" s="34"/>
      <c r="D217" s="34"/>
      <c r="E217" s="6"/>
    </row>
    <row r="218" spans="1:5" ht="21.75" customHeight="1" hidden="1">
      <c r="A218" s="32"/>
      <c r="B218" s="60"/>
      <c r="C218" s="34"/>
      <c r="D218" s="34"/>
      <c r="E218" s="6"/>
    </row>
    <row r="219" spans="1:5" ht="21.75" customHeight="1" hidden="1">
      <c r="A219" s="32"/>
      <c r="B219" s="60"/>
      <c r="C219" s="34"/>
      <c r="D219" s="34"/>
      <c r="E219" s="6"/>
    </row>
    <row r="220" spans="1:5" ht="21.75" customHeight="1" hidden="1">
      <c r="A220" s="32"/>
      <c r="B220" s="60"/>
      <c r="C220" s="34"/>
      <c r="D220" s="34"/>
      <c r="E220" s="6"/>
    </row>
    <row r="221" spans="1:5" ht="21.75" customHeight="1" hidden="1">
      <c r="A221" s="32"/>
      <c r="B221" s="60"/>
      <c r="C221" s="34"/>
      <c r="D221" s="34"/>
      <c r="E221" s="6"/>
    </row>
    <row r="222" spans="1:5" ht="21.75" customHeight="1" hidden="1">
      <c r="A222" s="32"/>
      <c r="B222" s="60"/>
      <c r="C222" s="34"/>
      <c r="D222" s="34"/>
      <c r="E222" s="6"/>
    </row>
    <row r="223" spans="1:5" ht="21.75" customHeight="1" hidden="1">
      <c r="A223" s="32"/>
      <c r="B223" s="60"/>
      <c r="C223" s="34"/>
      <c r="D223" s="34"/>
      <c r="E223" s="6"/>
    </row>
    <row r="224" spans="1:5" ht="21.75" customHeight="1" hidden="1">
      <c r="A224" s="32"/>
      <c r="B224" s="60"/>
      <c r="C224" s="34"/>
      <c r="D224" s="34"/>
      <c r="E224" s="6"/>
    </row>
    <row r="225" spans="1:5" ht="21.75" customHeight="1" hidden="1">
      <c r="A225" s="32"/>
      <c r="B225" s="60"/>
      <c r="C225" s="34"/>
      <c r="D225" s="34"/>
      <c r="E225" s="6"/>
    </row>
    <row r="226" spans="1:5" ht="21.75" customHeight="1" hidden="1">
      <c r="A226" s="32"/>
      <c r="B226" s="60"/>
      <c r="C226" s="34"/>
      <c r="D226" s="34"/>
      <c r="E226" s="6"/>
    </row>
    <row r="227" spans="1:5" ht="21.75" customHeight="1" hidden="1">
      <c r="A227" s="32"/>
      <c r="B227" s="60"/>
      <c r="C227" s="34"/>
      <c r="D227" s="34"/>
      <c r="E227" s="6"/>
    </row>
    <row r="228" spans="1:5" ht="21.75" customHeight="1" hidden="1">
      <c r="A228" s="32"/>
      <c r="B228" s="60"/>
      <c r="C228" s="34"/>
      <c r="D228" s="34"/>
      <c r="E228" s="6"/>
    </row>
    <row r="229" spans="1:5" ht="21.75" customHeight="1" hidden="1">
      <c r="A229" s="32"/>
      <c r="B229" s="60"/>
      <c r="C229" s="34"/>
      <c r="D229" s="34"/>
      <c r="E229" s="6"/>
    </row>
    <row r="230" spans="1:5" ht="21.75" customHeight="1" hidden="1">
      <c r="A230" s="32"/>
      <c r="B230" s="60"/>
      <c r="C230" s="34"/>
      <c r="D230" s="34"/>
      <c r="E230" s="6"/>
    </row>
    <row r="231" spans="1:5" ht="21.75" customHeight="1" hidden="1">
      <c r="A231" s="32"/>
      <c r="B231" s="60"/>
      <c r="C231" s="34"/>
      <c r="D231" s="34"/>
      <c r="E231" s="13"/>
    </row>
    <row r="232" spans="1:5" ht="21.75" customHeight="1" hidden="1">
      <c r="A232" s="32"/>
      <c r="B232" s="60"/>
      <c r="C232" s="34"/>
      <c r="D232" s="34"/>
      <c r="E232" s="13"/>
    </row>
    <row r="233" spans="1:5" ht="21.75" customHeight="1" hidden="1">
      <c r="A233" s="32"/>
      <c r="B233" s="60"/>
      <c r="C233" s="34"/>
      <c r="D233" s="34"/>
      <c r="E233" s="13"/>
    </row>
    <row r="234" spans="1:5" ht="21.75" hidden="1">
      <c r="A234" s="32"/>
      <c r="B234" s="60"/>
      <c r="C234" s="34"/>
      <c r="D234" s="34"/>
      <c r="E234" s="6"/>
    </row>
    <row r="235" spans="1:4" ht="21.75" hidden="1">
      <c r="A235" s="32"/>
      <c r="B235" s="60"/>
      <c r="C235" s="34"/>
      <c r="D235" s="34"/>
    </row>
    <row r="236" spans="1:4" ht="21.75" hidden="1">
      <c r="A236" s="32"/>
      <c r="B236" s="60"/>
      <c r="C236" s="34"/>
      <c r="D236" s="34"/>
    </row>
    <row r="237" spans="1:4" ht="21.75" hidden="1">
      <c r="A237" s="32"/>
      <c r="B237" s="60"/>
      <c r="C237" s="34"/>
      <c r="D237" s="34"/>
    </row>
    <row r="238" spans="1:4" ht="21.75" hidden="1">
      <c r="A238" s="32"/>
      <c r="B238" s="60"/>
      <c r="C238" s="34"/>
      <c r="D238" s="34"/>
    </row>
    <row r="239" spans="1:4" ht="21.75" hidden="1">
      <c r="A239" s="32"/>
      <c r="B239" s="60"/>
      <c r="C239" s="34"/>
      <c r="D239" s="34"/>
    </row>
    <row r="240" spans="1:4" ht="21.75" hidden="1">
      <c r="A240" s="32"/>
      <c r="B240" s="60"/>
      <c r="C240" s="34"/>
      <c r="D240" s="34"/>
    </row>
    <row r="241" spans="1:4" ht="21.75" hidden="1">
      <c r="A241" s="32"/>
      <c r="B241" s="33"/>
      <c r="C241" s="34"/>
      <c r="D241" s="34"/>
    </row>
    <row r="242" spans="1:4" ht="21.75" hidden="1">
      <c r="A242" s="32"/>
      <c r="B242" s="60"/>
      <c r="C242" s="34"/>
      <c r="D242" s="34"/>
    </row>
    <row r="243" spans="1:4" ht="21.75" hidden="1">
      <c r="A243" s="32"/>
      <c r="B243" s="60"/>
      <c r="C243" s="34"/>
      <c r="D243" s="34"/>
    </row>
    <row r="244" spans="1:4" ht="21.75" hidden="1">
      <c r="A244" s="32"/>
      <c r="B244" s="60"/>
      <c r="C244" s="34"/>
      <c r="D244" s="34"/>
    </row>
    <row r="245" spans="1:4" ht="21.75" hidden="1">
      <c r="A245" s="32"/>
      <c r="B245" s="60"/>
      <c r="C245" s="34"/>
      <c r="D245" s="34"/>
    </row>
    <row r="246" spans="1:4" ht="21.75" hidden="1">
      <c r="A246" s="32"/>
      <c r="B246" s="60"/>
      <c r="C246" s="34"/>
      <c r="D246" s="34"/>
    </row>
    <row r="247" spans="1:4" ht="21.75" hidden="1">
      <c r="A247" s="32"/>
      <c r="B247" s="60"/>
      <c r="C247" s="34"/>
      <c r="D247" s="34"/>
    </row>
    <row r="248" spans="1:4" ht="21.75" hidden="1">
      <c r="A248" s="32"/>
      <c r="B248" s="60"/>
      <c r="C248" s="34"/>
      <c r="D248" s="34"/>
    </row>
    <row r="249" spans="1:4" ht="21.75" hidden="1">
      <c r="A249" s="32"/>
      <c r="B249" s="60"/>
      <c r="C249" s="34"/>
      <c r="D249" s="34"/>
    </row>
    <row r="250" spans="1:4" ht="21.75" hidden="1">
      <c r="A250" s="32"/>
      <c r="B250" s="60"/>
      <c r="C250" s="34"/>
      <c r="D250" s="34"/>
    </row>
    <row r="251" spans="1:4" ht="21.75" hidden="1">
      <c r="A251" s="32"/>
      <c r="B251" s="60"/>
      <c r="C251" s="34"/>
      <c r="D251" s="34"/>
    </row>
    <row r="252" spans="1:4" ht="21.75" hidden="1">
      <c r="A252" s="32"/>
      <c r="B252" s="60"/>
      <c r="C252" s="34"/>
      <c r="D252" s="34"/>
    </row>
    <row r="253" spans="1:4" ht="21.75" hidden="1">
      <c r="A253" s="32"/>
      <c r="B253" s="60"/>
      <c r="C253" s="34"/>
      <c r="D253" s="34"/>
    </row>
    <row r="254" spans="1:4" ht="21.75" hidden="1">
      <c r="A254" s="32"/>
      <c r="B254" s="60"/>
      <c r="C254" s="34"/>
      <c r="D254" s="34"/>
    </row>
    <row r="255" spans="1:4" ht="21.75" hidden="1">
      <c r="A255" s="32"/>
      <c r="B255" s="60"/>
      <c r="C255" s="34"/>
      <c r="D255" s="34"/>
    </row>
    <row r="256" spans="1:4" ht="21.75" hidden="1">
      <c r="A256" s="32"/>
      <c r="B256" s="60"/>
      <c r="C256" s="34"/>
      <c r="D256" s="34"/>
    </row>
    <row r="257" spans="1:4" ht="21.75" hidden="1">
      <c r="A257" s="32"/>
      <c r="B257" s="60"/>
      <c r="C257" s="34"/>
      <c r="D257" s="34"/>
    </row>
    <row r="258" spans="1:4" ht="21.75" hidden="1">
      <c r="A258" s="32"/>
      <c r="B258" s="60"/>
      <c r="C258" s="34"/>
      <c r="D258" s="34"/>
    </row>
    <row r="259" spans="1:4" ht="21.75" hidden="1">
      <c r="A259" s="32"/>
      <c r="B259" s="60"/>
      <c r="C259" s="34"/>
      <c r="D259" s="34"/>
    </row>
    <row r="260" spans="1:4" ht="21.75" hidden="1">
      <c r="A260" s="32"/>
      <c r="B260" s="60"/>
      <c r="C260" s="34"/>
      <c r="D260" s="34"/>
    </row>
    <row r="261" spans="1:4" ht="21.75">
      <c r="A261" s="32" t="s">
        <v>91</v>
      </c>
      <c r="B261" s="60" t="s">
        <v>99</v>
      </c>
      <c r="C261" s="38">
        <v>1079175</v>
      </c>
      <c r="D261" s="34"/>
    </row>
    <row r="262" spans="1:4" ht="21.75">
      <c r="A262" s="32" t="s">
        <v>92</v>
      </c>
      <c r="B262" s="60" t="s">
        <v>99</v>
      </c>
      <c r="C262" s="58">
        <v>427190</v>
      </c>
      <c r="D262" s="34"/>
    </row>
    <row r="263" spans="1:4" ht="21.75">
      <c r="A263" s="32" t="s">
        <v>93</v>
      </c>
      <c r="B263" s="60" t="s">
        <v>99</v>
      </c>
      <c r="C263" s="34">
        <v>5601708</v>
      </c>
      <c r="D263" s="34"/>
    </row>
    <row r="264" spans="1:4" ht="21.75">
      <c r="A264" s="32" t="s">
        <v>94</v>
      </c>
      <c r="B264" s="60" t="s">
        <v>100</v>
      </c>
      <c r="C264" s="34">
        <v>3022906</v>
      </c>
      <c r="D264" s="34"/>
    </row>
    <row r="265" spans="1:4" ht="21.75">
      <c r="A265" s="32" t="s">
        <v>224</v>
      </c>
      <c r="B265" s="60"/>
      <c r="C265" s="34">
        <v>52717</v>
      </c>
      <c r="D265" s="34"/>
    </row>
    <row r="266" spans="1:4" ht="21.75">
      <c r="A266" s="32" t="s">
        <v>84</v>
      </c>
      <c r="B266" s="60"/>
      <c r="C266" s="34">
        <v>35594</v>
      </c>
      <c r="D266" s="34"/>
    </row>
    <row r="267" spans="1:4" ht="21.75">
      <c r="A267" s="32" t="s">
        <v>12</v>
      </c>
      <c r="B267" s="60" t="s">
        <v>111</v>
      </c>
      <c r="C267" s="34"/>
      <c r="D267" s="34">
        <v>4866773</v>
      </c>
    </row>
    <row r="268" spans="1:4" ht="21.75">
      <c r="A268" s="32" t="s">
        <v>32</v>
      </c>
      <c r="B268" s="60"/>
      <c r="C268" s="34"/>
      <c r="D268" s="34">
        <v>5769625</v>
      </c>
    </row>
    <row r="269" spans="1:4" ht="21.75">
      <c r="A269" s="32" t="s">
        <v>50</v>
      </c>
      <c r="B269" s="60"/>
      <c r="C269" s="34"/>
      <c r="D269" s="34">
        <v>20000</v>
      </c>
    </row>
    <row r="270" spans="1:4" ht="21.75">
      <c r="A270" s="32" t="s">
        <v>225</v>
      </c>
      <c r="B270" s="60" t="s">
        <v>112</v>
      </c>
      <c r="C270" s="34"/>
      <c r="D270" s="34">
        <v>567208</v>
      </c>
    </row>
    <row r="271" spans="1:4" ht="21.75">
      <c r="A271" s="32" t="s">
        <v>13</v>
      </c>
      <c r="B271" s="60"/>
      <c r="C271" s="34"/>
      <c r="D271" s="34">
        <v>427190</v>
      </c>
    </row>
    <row r="272" spans="1:4" ht="21.75">
      <c r="A272" s="32" t="s">
        <v>48</v>
      </c>
      <c r="B272" s="60" t="s">
        <v>227</v>
      </c>
      <c r="C272" s="34"/>
      <c r="D272" s="34">
        <v>4784668</v>
      </c>
    </row>
    <row r="273" spans="1:4" ht="21.75">
      <c r="A273" s="32" t="s">
        <v>71</v>
      </c>
      <c r="B273" s="60" t="s">
        <v>140</v>
      </c>
      <c r="C273" s="34"/>
      <c r="D273" s="34">
        <v>195136</v>
      </c>
    </row>
    <row r="274" spans="1:4" ht="21.75">
      <c r="A274" s="32" t="s">
        <v>226</v>
      </c>
      <c r="B274" s="60"/>
      <c r="C274" s="34"/>
      <c r="D274" s="34">
        <v>890730</v>
      </c>
    </row>
    <row r="275" spans="1:4" ht="21.75">
      <c r="A275" s="51" t="s">
        <v>82</v>
      </c>
      <c r="B275" s="171"/>
      <c r="C275" s="34"/>
      <c r="D275" s="34">
        <v>10000</v>
      </c>
    </row>
    <row r="276" spans="1:4" ht="21.75" hidden="1">
      <c r="A276" s="45"/>
      <c r="B276" s="68"/>
      <c r="C276" s="34"/>
      <c r="D276" s="34"/>
    </row>
    <row r="277" spans="1:4" ht="21.75" hidden="1">
      <c r="A277" s="45"/>
      <c r="B277" s="68"/>
      <c r="C277" s="34"/>
      <c r="D277" s="34"/>
    </row>
    <row r="278" spans="1:4" ht="22.5" thickBot="1">
      <c r="A278" s="45"/>
      <c r="B278" s="68"/>
      <c r="C278" s="42">
        <v>17531332</v>
      </c>
      <c r="D278" s="42">
        <v>17531332</v>
      </c>
    </row>
    <row r="279" spans="1:4" ht="23.25" hidden="1" thickBot="1" thickTop="1">
      <c r="A279" s="32"/>
      <c r="B279" s="60"/>
      <c r="C279" s="170"/>
      <c r="D279" s="170"/>
    </row>
    <row r="280" spans="1:4" ht="22.5" hidden="1" thickTop="1">
      <c r="A280" s="32"/>
      <c r="B280" s="60"/>
      <c r="C280" s="34"/>
      <c r="D280" s="34"/>
    </row>
    <row r="281" spans="1:4" ht="22.5" hidden="1" thickTop="1">
      <c r="A281" s="32"/>
      <c r="B281" s="60"/>
      <c r="C281" s="34"/>
      <c r="D281" s="34"/>
    </row>
    <row r="282" spans="1:4" ht="21.75" customHeight="1" hidden="1">
      <c r="A282" s="32"/>
      <c r="B282" s="60"/>
      <c r="C282" s="34"/>
      <c r="D282" s="34"/>
    </row>
    <row r="283" spans="1:4" ht="22.5" hidden="1" thickTop="1">
      <c r="A283" s="32"/>
      <c r="B283" s="60"/>
      <c r="C283" s="34"/>
      <c r="D283" s="34"/>
    </row>
    <row r="284" spans="1:4" ht="22.5" hidden="1" thickTop="1">
      <c r="A284" s="32"/>
      <c r="B284" s="60"/>
      <c r="C284" s="34"/>
      <c r="D284" s="34"/>
    </row>
    <row r="285" spans="1:4" ht="22.5" hidden="1" thickTop="1">
      <c r="A285" s="32"/>
      <c r="B285" s="60"/>
      <c r="C285" s="34"/>
      <c r="D285" s="34"/>
    </row>
    <row r="286" spans="1:4" ht="22.5" hidden="1" thickTop="1">
      <c r="A286" s="32"/>
      <c r="B286" s="60"/>
      <c r="C286" s="34"/>
      <c r="D286" s="34"/>
    </row>
    <row r="287" spans="1:4" ht="22.5" hidden="1" thickTop="1">
      <c r="A287" s="32"/>
      <c r="B287" s="60"/>
      <c r="C287" s="34"/>
      <c r="D287" s="34"/>
    </row>
    <row r="288" spans="1:4" ht="22.5" hidden="1" thickTop="1">
      <c r="A288" s="32"/>
      <c r="B288" s="60"/>
      <c r="C288" s="34"/>
      <c r="D288" s="34"/>
    </row>
    <row r="289" spans="1:4" ht="22.5" hidden="1" thickTop="1">
      <c r="A289" s="32"/>
      <c r="B289" s="60"/>
      <c r="C289" s="34"/>
      <c r="D289" s="34"/>
    </row>
    <row r="290" spans="1:4" ht="22.5" hidden="1" thickTop="1">
      <c r="A290" s="32"/>
      <c r="B290" s="60"/>
      <c r="C290" s="34"/>
      <c r="D290" s="34"/>
    </row>
    <row r="291" spans="1:4" ht="22.5" hidden="1" thickTop="1">
      <c r="A291" s="32"/>
      <c r="B291" s="60"/>
      <c r="C291" s="34"/>
      <c r="D291" s="38"/>
    </row>
    <row r="292" spans="1:4" ht="22.5" hidden="1" thickTop="1">
      <c r="A292" s="32"/>
      <c r="B292" s="63"/>
      <c r="C292" s="38"/>
      <c r="D292" s="38"/>
    </row>
    <row r="293" spans="1:4" ht="22.5" hidden="1" thickTop="1">
      <c r="A293" s="37"/>
      <c r="B293" s="33"/>
      <c r="C293" s="37"/>
      <c r="D293" s="34"/>
    </row>
    <row r="294" spans="1:4" ht="22.5" hidden="1" thickTop="1">
      <c r="A294" s="37"/>
      <c r="B294" s="37"/>
      <c r="C294" s="37"/>
      <c r="D294" s="34"/>
    </row>
    <row r="295" spans="1:4" ht="22.5" hidden="1" thickTop="1">
      <c r="A295" s="37"/>
      <c r="B295" s="37"/>
      <c r="C295" s="37"/>
      <c r="D295" s="34"/>
    </row>
    <row r="296" spans="1:4" ht="22.5" hidden="1" thickTop="1">
      <c r="A296" s="39"/>
      <c r="B296" s="39"/>
      <c r="C296" s="37"/>
      <c r="D296" s="34"/>
    </row>
    <row r="297" spans="1:4" ht="22.5" hidden="1" thickTop="1">
      <c r="A297" s="37"/>
      <c r="B297" s="37"/>
      <c r="C297" s="37"/>
      <c r="D297" s="34"/>
    </row>
    <row r="298" spans="1:4" ht="23.25" hidden="1" thickBot="1" thickTop="1">
      <c r="A298" s="37"/>
      <c r="B298" s="37"/>
      <c r="C298" s="41"/>
      <c r="D298" s="42"/>
    </row>
    <row r="299" spans="1:4" ht="22.5" hidden="1" thickTop="1">
      <c r="A299" s="37"/>
      <c r="B299" s="33"/>
      <c r="C299" s="34"/>
      <c r="D299" s="34"/>
    </row>
    <row r="300" spans="1:4" ht="22.5" hidden="1" thickTop="1">
      <c r="A300" s="37"/>
      <c r="B300" s="33"/>
      <c r="C300" s="34"/>
      <c r="D300" s="34"/>
    </row>
    <row r="301" spans="1:4" ht="22.5" hidden="1" thickTop="1">
      <c r="A301" s="37"/>
      <c r="B301" s="33"/>
      <c r="C301" s="34"/>
      <c r="D301" s="34"/>
    </row>
    <row r="302" spans="1:4" ht="22.5" hidden="1" thickTop="1">
      <c r="A302" s="37"/>
      <c r="B302" s="33"/>
      <c r="C302" s="34"/>
      <c r="D302" s="34"/>
    </row>
    <row r="303" spans="1:4" ht="22.5" hidden="1" thickTop="1">
      <c r="A303" s="43"/>
      <c r="B303" s="33"/>
      <c r="C303" s="34"/>
      <c r="D303" s="34"/>
    </row>
    <row r="304" spans="1:4" ht="22.5" hidden="1" thickTop="1">
      <c r="A304" s="44"/>
      <c r="B304" s="40"/>
      <c r="C304" s="34"/>
      <c r="D304" s="34"/>
    </row>
    <row r="305" spans="1:4" ht="22.5" hidden="1" thickTop="1">
      <c r="A305" s="39"/>
      <c r="B305" s="40"/>
      <c r="C305" s="34"/>
      <c r="D305" s="34"/>
    </row>
    <row r="306" spans="1:4" ht="22.5" hidden="1" thickTop="1">
      <c r="A306" s="167"/>
      <c r="B306" s="168"/>
      <c r="C306" s="169"/>
      <c r="D306" s="169"/>
    </row>
    <row r="307" spans="1:4" ht="22.5" hidden="1" thickTop="1">
      <c r="A307" s="45"/>
      <c r="B307" s="35"/>
      <c r="C307" s="46"/>
      <c r="D307" s="46"/>
    </row>
    <row r="308" spans="1:4" ht="22.5" thickTop="1">
      <c r="A308" s="439"/>
      <c r="B308" s="439"/>
      <c r="C308" s="439"/>
      <c r="D308" s="439"/>
    </row>
    <row r="309" spans="1:4" ht="21.75">
      <c r="A309" s="47"/>
      <c r="B309" s="47"/>
      <c r="C309" s="47"/>
      <c r="D309" s="47"/>
    </row>
    <row r="310" spans="1:4" ht="21.75">
      <c r="A310" s="47"/>
      <c r="B310" s="47"/>
      <c r="C310" s="47"/>
      <c r="D310" s="47"/>
    </row>
    <row r="311" spans="1:4" ht="21.75">
      <c r="A311" s="45"/>
      <c r="B311" s="35"/>
      <c r="C311" s="46" t="s">
        <v>80</v>
      </c>
      <c r="D311" s="46"/>
    </row>
    <row r="312" spans="1:4" ht="21.75">
      <c r="A312" s="45" t="s">
        <v>228</v>
      </c>
      <c r="B312" s="35"/>
      <c r="C312" s="46"/>
      <c r="D312" s="46"/>
    </row>
    <row r="313" spans="1:4" ht="21.75">
      <c r="A313" s="45" t="s">
        <v>229</v>
      </c>
      <c r="B313" s="35"/>
      <c r="C313" s="46"/>
      <c r="D313" s="46"/>
    </row>
    <row r="314" spans="1:4" ht="21.75">
      <c r="A314" s="45"/>
      <c r="B314" s="35"/>
      <c r="C314" s="46"/>
      <c r="D314" s="46"/>
    </row>
    <row r="315" spans="1:4" ht="21.75">
      <c r="A315" s="48"/>
      <c r="B315" s="35"/>
      <c r="C315" s="35"/>
      <c r="D315" s="35"/>
    </row>
    <row r="316" spans="1:4" ht="21.75">
      <c r="A316" s="45"/>
      <c r="B316" s="35"/>
      <c r="C316" s="46"/>
      <c r="D316" s="46"/>
    </row>
    <row r="317" spans="1:4" ht="21.75">
      <c r="A317" s="45"/>
      <c r="B317" s="35"/>
      <c r="C317" s="46"/>
      <c r="D317" s="46"/>
    </row>
    <row r="318" spans="1:4" ht="21.75">
      <c r="A318" s="45"/>
      <c r="B318" s="35"/>
      <c r="C318" s="46"/>
      <c r="D318" s="46"/>
    </row>
    <row r="319" spans="1:4" ht="21.75">
      <c r="A319" s="45"/>
      <c r="B319" s="35"/>
      <c r="C319" s="46"/>
      <c r="D319" s="46"/>
    </row>
    <row r="320" spans="1:4" ht="21.75" customHeight="1" hidden="1">
      <c r="A320" s="45"/>
      <c r="B320" s="35"/>
      <c r="C320" s="46"/>
      <c r="D320" s="46"/>
    </row>
    <row r="321" spans="1:4" ht="21.75" customHeight="1" hidden="1">
      <c r="A321" s="45"/>
      <c r="B321" s="35"/>
      <c r="C321" s="46"/>
      <c r="D321" s="46"/>
    </row>
    <row r="322" spans="1:4" ht="21.75" customHeight="1" hidden="1">
      <c r="A322" s="30"/>
      <c r="B322" s="31"/>
      <c r="C322" s="172"/>
      <c r="D322" s="172"/>
    </row>
    <row r="323" spans="1:4" ht="21.75" customHeight="1" hidden="1">
      <c r="A323" s="37"/>
      <c r="B323" s="60"/>
      <c r="C323" s="32"/>
      <c r="D323" s="46"/>
    </row>
    <row r="324" spans="1:4" ht="21.75" customHeight="1" hidden="1">
      <c r="A324" s="32"/>
      <c r="B324" s="63"/>
      <c r="C324" s="37"/>
      <c r="D324" s="46"/>
    </row>
    <row r="325" spans="1:4" ht="21.75" customHeight="1" hidden="1">
      <c r="A325" s="32"/>
      <c r="B325" s="63"/>
      <c r="C325" s="37"/>
      <c r="D325" s="46"/>
    </row>
    <row r="326" spans="1:4" ht="21.75" customHeight="1" hidden="1">
      <c r="A326" s="32"/>
      <c r="B326" s="64"/>
      <c r="C326" s="37"/>
      <c r="D326" s="46"/>
    </row>
    <row r="327" spans="1:4" ht="21.75" customHeight="1" hidden="1">
      <c r="A327" s="32"/>
      <c r="B327" s="63"/>
      <c r="C327" s="37"/>
      <c r="D327" s="46"/>
    </row>
    <row r="328" spans="1:4" ht="21.75" customHeight="1" hidden="1">
      <c r="A328" s="32"/>
      <c r="B328" s="64"/>
      <c r="C328" s="37"/>
      <c r="D328" s="46"/>
    </row>
    <row r="329" spans="1:4" ht="21.75" customHeight="1" hidden="1">
      <c r="A329" s="32"/>
      <c r="B329" s="64"/>
      <c r="C329" s="37"/>
      <c r="D329" s="46"/>
    </row>
    <row r="330" spans="1:4" ht="21.75" customHeight="1" hidden="1">
      <c r="A330" s="32"/>
      <c r="B330" s="64"/>
      <c r="C330" s="39"/>
      <c r="D330" s="46"/>
    </row>
    <row r="331" spans="1:4" ht="21.75" customHeight="1" hidden="1">
      <c r="A331" s="32"/>
      <c r="B331" s="63"/>
      <c r="C331" s="37"/>
      <c r="D331" s="46"/>
    </row>
    <row r="332" spans="1:4" ht="21.75" customHeight="1" hidden="1">
      <c r="A332" s="32"/>
      <c r="B332" s="63"/>
      <c r="C332" s="32"/>
      <c r="D332" s="46"/>
    </row>
    <row r="333" spans="1:4" ht="21.75" customHeight="1" hidden="1">
      <c r="A333" s="32"/>
      <c r="B333" s="63"/>
      <c r="C333" s="32"/>
      <c r="D333" s="46"/>
    </row>
    <row r="334" spans="1:4" ht="21.75" customHeight="1" hidden="1">
      <c r="A334" s="51"/>
      <c r="B334" s="65"/>
      <c r="C334" s="51"/>
      <c r="D334" s="61"/>
    </row>
    <row r="335" spans="1:4" ht="22.5" customHeight="1" hidden="1" thickBot="1">
      <c r="A335" s="45"/>
      <c r="B335" s="49"/>
      <c r="C335" s="42"/>
      <c r="D335" s="50"/>
    </row>
    <row r="336" spans="1:4" ht="22.5" customHeight="1" hidden="1" thickTop="1">
      <c r="A336" s="45"/>
      <c r="B336" s="35"/>
      <c r="C336" s="46"/>
      <c r="D336" s="46"/>
    </row>
    <row r="337" spans="1:4" ht="21.75">
      <c r="A337" s="45"/>
      <c r="B337" s="35"/>
      <c r="C337" s="46"/>
      <c r="D337" s="46"/>
    </row>
    <row r="338" spans="1:4" ht="21.75">
      <c r="A338" s="45"/>
      <c r="B338" s="35"/>
      <c r="C338" s="46"/>
      <c r="D338" s="46"/>
    </row>
    <row r="339" spans="1:4" ht="21.75">
      <c r="A339" s="45"/>
      <c r="B339" s="35"/>
      <c r="C339" s="46"/>
      <c r="D339" s="46"/>
    </row>
    <row r="340" spans="1:4" ht="21.75">
      <c r="A340" s="129"/>
      <c r="B340" s="129"/>
      <c r="C340" s="129"/>
      <c r="D340" s="129"/>
    </row>
    <row r="341" spans="1:4" ht="21.75">
      <c r="A341" s="48"/>
      <c r="B341" s="35"/>
      <c r="C341" s="160"/>
      <c r="D341" s="160"/>
    </row>
    <row r="342" spans="1:4" ht="21.75">
      <c r="A342" s="48"/>
      <c r="B342" s="35"/>
      <c r="C342" s="35"/>
      <c r="D342" s="35"/>
    </row>
    <row r="343" spans="1:4" ht="21.75">
      <c r="A343" s="48"/>
      <c r="B343" s="35"/>
      <c r="C343" s="35"/>
      <c r="D343" s="35"/>
    </row>
    <row r="344" spans="1:4" ht="21.75">
      <c r="A344" s="48"/>
      <c r="B344" s="35"/>
      <c r="C344" s="35"/>
      <c r="D344" s="35"/>
    </row>
    <row r="345" spans="1:4" ht="21.75">
      <c r="A345" s="48"/>
      <c r="B345" s="35"/>
      <c r="C345" s="35"/>
      <c r="D345" s="35"/>
    </row>
    <row r="346" spans="1:4" ht="21.75">
      <c r="A346" s="45"/>
      <c r="B346" s="35"/>
      <c r="C346" s="46"/>
      <c r="D346" s="46"/>
    </row>
    <row r="347" spans="1:4" ht="21.75">
      <c r="A347" s="45"/>
      <c r="B347" s="35"/>
      <c r="C347" s="46"/>
      <c r="D347" s="46"/>
    </row>
    <row r="348" spans="1:4" ht="21.75">
      <c r="A348" s="45"/>
      <c r="B348" s="35"/>
      <c r="C348" s="46"/>
      <c r="D348" s="46"/>
    </row>
    <row r="349" spans="1:4" ht="21.75">
      <c r="A349" s="45"/>
      <c r="B349" s="35"/>
      <c r="C349" s="46"/>
      <c r="D349" s="46"/>
    </row>
  </sheetData>
  <sheetProtection/>
  <mergeCells count="9">
    <mergeCell ref="A146:D146"/>
    <mergeCell ref="A308:D308"/>
    <mergeCell ref="A205:D205"/>
    <mergeCell ref="A206:D206"/>
    <mergeCell ref="A207:D207"/>
    <mergeCell ref="A3:D3"/>
    <mergeCell ref="A4:D4"/>
    <mergeCell ref="A5:D5"/>
    <mergeCell ref="A116:D116"/>
  </mergeCells>
  <printOptions/>
  <pageMargins left="0.9448818897637796" right="0.31496062992125984" top="0.1968503937007874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0"/>
  <sheetViews>
    <sheetView zoomScalePageLayoutView="0" workbookViewId="0" topLeftCell="A84">
      <selection activeCell="C47" sqref="C47"/>
    </sheetView>
  </sheetViews>
  <sheetFormatPr defaultColWidth="9.140625" defaultRowHeight="21.75"/>
  <cols>
    <col min="1" max="1" width="17.57421875" style="0" customWidth="1"/>
    <col min="2" max="2" width="19.28125" style="0" customWidth="1"/>
    <col min="3" max="3" width="26.00390625" style="0" customWidth="1"/>
    <col min="4" max="4" width="13.57421875" style="0" customWidth="1"/>
    <col min="5" max="5" width="11.421875" style="0" customWidth="1"/>
    <col min="6" max="6" width="19.8515625" style="0" customWidth="1"/>
    <col min="10" max="10" width="19.8515625" style="0" customWidth="1"/>
  </cols>
  <sheetData>
    <row r="1" spans="1:6" ht="0.75" customHeight="1">
      <c r="A1" s="456" t="s">
        <v>115</v>
      </c>
      <c r="B1" s="456"/>
      <c r="C1" s="456"/>
      <c r="D1" s="456"/>
      <c r="E1" s="456"/>
      <c r="F1" s="456"/>
    </row>
    <row r="2" spans="1:6" ht="24" customHeight="1">
      <c r="A2" s="457" t="s">
        <v>232</v>
      </c>
      <c r="B2" s="457"/>
      <c r="C2" s="457"/>
      <c r="D2" s="457"/>
      <c r="E2" s="457"/>
      <c r="F2" s="457"/>
    </row>
    <row r="3" spans="1:6" ht="24" customHeight="1">
      <c r="A3" s="75"/>
      <c r="B3" s="75"/>
      <c r="C3" s="75"/>
      <c r="D3" s="75"/>
      <c r="E3" s="75" t="s">
        <v>382</v>
      </c>
      <c r="F3" s="76"/>
    </row>
    <row r="4" spans="1:6" ht="24" customHeight="1">
      <c r="A4" s="458" t="s">
        <v>116</v>
      </c>
      <c r="B4" s="458"/>
      <c r="C4" s="458"/>
      <c r="D4" s="458"/>
      <c r="E4" s="458"/>
      <c r="F4" s="458"/>
    </row>
    <row r="5" spans="1:6" ht="24" customHeight="1" thickBot="1">
      <c r="A5" s="77"/>
      <c r="B5" s="77"/>
      <c r="C5" s="77"/>
      <c r="D5" s="164" t="s">
        <v>404</v>
      </c>
      <c r="E5" s="166"/>
      <c r="F5" s="402"/>
    </row>
    <row r="6" spans="1:6" ht="21.75" customHeight="1" thickTop="1">
      <c r="A6" s="459" t="s">
        <v>117</v>
      </c>
      <c r="B6" s="460"/>
      <c r="C6" s="461"/>
      <c r="D6" s="462"/>
      <c r="E6" s="80"/>
      <c r="F6" s="103" t="s">
        <v>118</v>
      </c>
    </row>
    <row r="7" spans="1:6" ht="21.75" customHeight="1">
      <c r="A7" s="372" t="s">
        <v>119</v>
      </c>
      <c r="B7" s="83" t="s">
        <v>120</v>
      </c>
      <c r="C7" s="442" t="s">
        <v>1</v>
      </c>
      <c r="D7" s="443"/>
      <c r="E7" s="80" t="s">
        <v>121</v>
      </c>
      <c r="F7" s="83" t="s">
        <v>120</v>
      </c>
    </row>
    <row r="8" spans="1:10" ht="21.75" customHeight="1" thickBot="1">
      <c r="A8" s="371" t="s">
        <v>54</v>
      </c>
      <c r="B8" s="387" t="s">
        <v>54</v>
      </c>
      <c r="C8" s="444"/>
      <c r="D8" s="445"/>
      <c r="E8" s="81" t="s">
        <v>122</v>
      </c>
      <c r="F8" s="387" t="s">
        <v>54</v>
      </c>
      <c r="J8" s="6"/>
    </row>
    <row r="9" spans="1:10" ht="21.75" customHeight="1" thickTop="1">
      <c r="A9" s="82"/>
      <c r="B9" s="399">
        <v>17647779.22</v>
      </c>
      <c r="C9" s="84" t="s">
        <v>123</v>
      </c>
      <c r="D9" s="85"/>
      <c r="E9" s="86"/>
      <c r="F9" s="389">
        <v>15664458.67</v>
      </c>
      <c r="J9" s="403"/>
    </row>
    <row r="10" spans="1:10" ht="21.75" customHeight="1">
      <c r="A10" s="82"/>
      <c r="B10" s="386"/>
      <c r="C10" s="89" t="s">
        <v>124</v>
      </c>
      <c r="D10" s="90"/>
      <c r="E10" s="80"/>
      <c r="F10" s="393"/>
      <c r="J10" s="6"/>
    </row>
    <row r="11" spans="1:10" ht="21.75" customHeight="1">
      <c r="A11" s="82">
        <v>242000</v>
      </c>
      <c r="B11" s="389">
        <v>39579</v>
      </c>
      <c r="C11" s="91" t="s">
        <v>125</v>
      </c>
      <c r="D11" s="92"/>
      <c r="E11" s="80" t="s">
        <v>126</v>
      </c>
      <c r="F11" s="393">
        <v>37258.64</v>
      </c>
      <c r="J11" s="403"/>
    </row>
    <row r="12" spans="1:6" ht="21.75" customHeight="1">
      <c r="A12" s="82">
        <v>39400</v>
      </c>
      <c r="B12" s="389">
        <v>21710</v>
      </c>
      <c r="C12" s="91" t="s">
        <v>127</v>
      </c>
      <c r="D12" s="92"/>
      <c r="E12" s="80" t="s">
        <v>128</v>
      </c>
      <c r="F12" s="393">
        <v>4890</v>
      </c>
    </row>
    <row r="13" spans="1:6" ht="21.75" customHeight="1">
      <c r="A13" s="82">
        <v>101300</v>
      </c>
      <c r="B13" s="389">
        <v>62462.69</v>
      </c>
      <c r="C13" s="91" t="s">
        <v>129</v>
      </c>
      <c r="D13" s="92"/>
      <c r="E13" s="80" t="s">
        <v>130</v>
      </c>
      <c r="F13" s="393">
        <v>24274.91</v>
      </c>
    </row>
    <row r="14" spans="1:6" ht="21.75" customHeight="1">
      <c r="A14" s="82">
        <v>176500</v>
      </c>
      <c r="B14" s="389">
        <v>76717</v>
      </c>
      <c r="C14" s="91" t="s">
        <v>131</v>
      </c>
      <c r="D14" s="92"/>
      <c r="E14" s="80" t="s">
        <v>132</v>
      </c>
      <c r="F14" s="393">
        <v>25954</v>
      </c>
    </row>
    <row r="15" spans="1:6" ht="21.75" customHeight="1">
      <c r="A15" s="82">
        <v>102500</v>
      </c>
      <c r="B15" s="389">
        <v>26860</v>
      </c>
      <c r="C15" s="91" t="s">
        <v>133</v>
      </c>
      <c r="D15" s="92"/>
      <c r="E15" s="80" t="s">
        <v>134</v>
      </c>
      <c r="F15" s="393">
        <v>25900</v>
      </c>
    </row>
    <row r="16" spans="1:6" ht="21.75" customHeight="1">
      <c r="A16" s="97"/>
      <c r="B16" s="390"/>
      <c r="C16" s="91" t="s">
        <v>135</v>
      </c>
      <c r="D16" s="92"/>
      <c r="E16" s="80" t="s">
        <v>136</v>
      </c>
      <c r="F16" s="393"/>
    </row>
    <row r="17" spans="1:6" ht="21.75" customHeight="1">
      <c r="A17" s="82">
        <v>18363700</v>
      </c>
      <c r="B17" s="389">
        <v>4395247.83</v>
      </c>
      <c r="C17" s="91" t="s">
        <v>137</v>
      </c>
      <c r="D17" s="92"/>
      <c r="E17" s="80" t="s">
        <v>138</v>
      </c>
      <c r="F17" s="389">
        <v>2218253.13</v>
      </c>
    </row>
    <row r="18" spans="1:6" ht="21.75" customHeight="1">
      <c r="A18" s="93">
        <v>13000000</v>
      </c>
      <c r="B18" s="391">
        <v>3639000</v>
      </c>
      <c r="C18" s="91" t="s">
        <v>35</v>
      </c>
      <c r="D18" s="92"/>
      <c r="E18" s="80" t="s">
        <v>139</v>
      </c>
      <c r="F18" s="396"/>
    </row>
    <row r="19" spans="1:6" ht="21.75" customHeight="1" thickBot="1">
      <c r="A19" s="95">
        <f>A11+A12+A13+A14+A15+A16+A17+A18</f>
        <v>32025400</v>
      </c>
      <c r="B19" s="392">
        <f>B11+B12+B13+B14+B15+B16+B17+B18</f>
        <v>8261576.5200000005</v>
      </c>
      <c r="C19" s="76"/>
      <c r="D19" s="76"/>
      <c r="E19" s="80"/>
      <c r="F19" s="397">
        <f>F11+F12+F13+F14+F15+F16+F17+F18</f>
        <v>2336530.6799999997</v>
      </c>
    </row>
    <row r="20" spans="1:6" ht="21.75" customHeight="1" thickTop="1">
      <c r="A20" s="96"/>
      <c r="B20" s="389"/>
      <c r="C20" s="91"/>
      <c r="D20" s="92"/>
      <c r="E20" s="80"/>
      <c r="F20" s="393"/>
    </row>
    <row r="21" spans="1:6" ht="21.75" customHeight="1">
      <c r="A21" s="96"/>
      <c r="B21" s="393"/>
      <c r="C21" s="91" t="s">
        <v>71</v>
      </c>
      <c r="D21" s="92"/>
      <c r="E21" s="80" t="s">
        <v>140</v>
      </c>
      <c r="F21" s="393"/>
    </row>
    <row r="22" spans="1:6" ht="21.75" customHeight="1">
      <c r="A22" s="96"/>
      <c r="B22" s="393">
        <v>2938600</v>
      </c>
      <c r="C22" s="91" t="s">
        <v>374</v>
      </c>
      <c r="D22" s="92"/>
      <c r="E22" s="80" t="s">
        <v>378</v>
      </c>
      <c r="F22" s="393">
        <v>597400</v>
      </c>
    </row>
    <row r="23" spans="1:6" ht="21.75" customHeight="1">
      <c r="A23" s="96"/>
      <c r="B23" s="393">
        <v>285012</v>
      </c>
      <c r="C23" s="91" t="s">
        <v>375</v>
      </c>
      <c r="D23" s="92"/>
      <c r="E23" s="80"/>
      <c r="F23" s="393">
        <v>285012</v>
      </c>
    </row>
    <row r="24" spans="1:6" ht="21.75" customHeight="1">
      <c r="A24" s="96"/>
      <c r="B24" s="389">
        <v>219252.12</v>
      </c>
      <c r="C24" s="91" t="s">
        <v>152</v>
      </c>
      <c r="D24" s="92"/>
      <c r="E24" s="80" t="s">
        <v>112</v>
      </c>
      <c r="F24" s="390">
        <v>69056.73</v>
      </c>
    </row>
    <row r="25" spans="1:6" ht="21.75" customHeight="1">
      <c r="A25" s="96"/>
      <c r="B25" s="389">
        <v>78008</v>
      </c>
      <c r="C25" s="91" t="s">
        <v>84</v>
      </c>
      <c r="D25" s="92"/>
      <c r="E25" s="80"/>
      <c r="F25" s="393">
        <v>7769</v>
      </c>
    </row>
    <row r="26" spans="1:6" ht="21.75" customHeight="1">
      <c r="A26" s="96"/>
      <c r="B26" s="389">
        <v>2778.24</v>
      </c>
      <c r="C26" s="91" t="s">
        <v>405</v>
      </c>
      <c r="D26" s="92"/>
      <c r="E26" s="80" t="s">
        <v>89</v>
      </c>
      <c r="F26" s="389">
        <v>2778.24</v>
      </c>
    </row>
    <row r="27" spans="1:6" ht="21.75" customHeight="1">
      <c r="A27" s="96"/>
      <c r="B27" s="389">
        <v>196820</v>
      </c>
      <c r="C27" s="91" t="s">
        <v>83</v>
      </c>
      <c r="D27" s="92"/>
      <c r="E27" s="80" t="s">
        <v>376</v>
      </c>
      <c r="F27" s="393">
        <v>33480</v>
      </c>
    </row>
    <row r="28" spans="1:6" ht="21.75" customHeight="1">
      <c r="A28" s="96"/>
      <c r="B28" s="389">
        <v>2514173</v>
      </c>
      <c r="C28" s="91" t="s">
        <v>7</v>
      </c>
      <c r="D28" s="92"/>
      <c r="E28" s="80"/>
      <c r="F28" s="393">
        <v>1022673</v>
      </c>
    </row>
    <row r="29" spans="1:6" ht="21.75" customHeight="1">
      <c r="A29" s="96"/>
      <c r="B29" s="389">
        <v>189562</v>
      </c>
      <c r="C29" s="91" t="s">
        <v>12</v>
      </c>
      <c r="D29" s="92"/>
      <c r="E29" s="80"/>
      <c r="F29" s="393"/>
    </row>
    <row r="30" spans="1:6" ht="21.75" customHeight="1">
      <c r="A30" s="96"/>
      <c r="B30" s="389">
        <v>2500</v>
      </c>
      <c r="C30" s="91" t="s">
        <v>406</v>
      </c>
      <c r="D30" s="92"/>
      <c r="E30" s="80"/>
      <c r="F30" s="393"/>
    </row>
    <row r="31" spans="1:6" ht="21.75" customHeight="1">
      <c r="A31" s="96"/>
      <c r="B31" s="389">
        <v>16400</v>
      </c>
      <c r="C31" s="91" t="s">
        <v>407</v>
      </c>
      <c r="D31" s="92"/>
      <c r="E31" s="80"/>
      <c r="F31" s="393">
        <v>16400</v>
      </c>
    </row>
    <row r="32" spans="1:6" ht="21.75" customHeight="1">
      <c r="A32" s="96"/>
      <c r="B32" s="390">
        <v>3339</v>
      </c>
      <c r="C32" s="91" t="s">
        <v>408</v>
      </c>
      <c r="D32" s="92"/>
      <c r="E32" s="80"/>
      <c r="F32" s="393">
        <v>3339</v>
      </c>
    </row>
    <row r="33" spans="1:6" ht="21.75" customHeight="1">
      <c r="A33" s="96"/>
      <c r="B33" s="389"/>
      <c r="C33" s="91"/>
      <c r="D33" s="92"/>
      <c r="E33" s="80"/>
      <c r="F33" s="393"/>
    </row>
    <row r="34" spans="1:6" ht="21.75" customHeight="1">
      <c r="A34" s="96"/>
      <c r="B34" s="389"/>
      <c r="C34" s="91"/>
      <c r="D34" s="92"/>
      <c r="E34" s="80"/>
      <c r="F34" s="393"/>
    </row>
    <row r="35" spans="1:6" ht="21.75" customHeight="1" hidden="1">
      <c r="A35" s="96"/>
      <c r="B35" s="389"/>
      <c r="C35" s="91"/>
      <c r="D35" s="92"/>
      <c r="E35" s="80"/>
      <c r="F35" s="393"/>
    </row>
    <row r="36" spans="1:6" ht="21.75" customHeight="1" hidden="1">
      <c r="A36" s="96"/>
      <c r="B36" s="389"/>
      <c r="C36" s="91"/>
      <c r="D36" s="92"/>
      <c r="E36" s="80"/>
      <c r="F36" s="393"/>
    </row>
    <row r="37" spans="1:6" ht="21.75" customHeight="1" hidden="1">
      <c r="A37" s="96"/>
      <c r="B37" s="389"/>
      <c r="C37" s="91"/>
      <c r="D37" s="92"/>
      <c r="E37" s="80"/>
      <c r="F37" s="393"/>
    </row>
    <row r="38" spans="1:6" ht="21.75" customHeight="1" hidden="1">
      <c r="A38" s="96"/>
      <c r="B38" s="389"/>
      <c r="C38" s="91"/>
      <c r="D38" s="92"/>
      <c r="E38" s="80"/>
      <c r="F38" s="393"/>
    </row>
    <row r="39" spans="1:6" ht="21.75" customHeight="1" hidden="1">
      <c r="A39" s="96"/>
      <c r="B39" s="389"/>
      <c r="C39" s="91"/>
      <c r="D39" s="92"/>
      <c r="E39" s="80"/>
      <c r="F39" s="393"/>
    </row>
    <row r="40" spans="1:6" ht="21.75" customHeight="1" hidden="1">
      <c r="A40" s="96"/>
      <c r="B40" s="389"/>
      <c r="C40" s="91"/>
      <c r="D40" s="92"/>
      <c r="E40" s="80"/>
      <c r="F40" s="389"/>
    </row>
    <row r="41" spans="1:6" ht="21.75" customHeight="1">
      <c r="A41" s="96"/>
      <c r="B41" s="389"/>
      <c r="C41" s="91"/>
      <c r="D41" s="92"/>
      <c r="E41" s="98"/>
      <c r="F41" s="389"/>
    </row>
    <row r="42" spans="1:6" ht="21.75" customHeight="1">
      <c r="A42" s="99"/>
      <c r="B42" s="394">
        <f>B22+B23+B24+B25+B26+B27+B28+B29+B30+B31+B32</f>
        <v>6446444.36</v>
      </c>
      <c r="C42" s="99"/>
      <c r="D42" s="443" t="s">
        <v>141</v>
      </c>
      <c r="E42" s="450"/>
      <c r="F42" s="394">
        <f>F22+F23+F24+F25+F26+F27+F28+F29+F30+F31+F32+F33</f>
        <v>2037907.97</v>
      </c>
    </row>
    <row r="43" spans="1:6" ht="21.75" customHeight="1" thickBot="1">
      <c r="A43" s="99"/>
      <c r="B43" s="392">
        <f>B19+B42</f>
        <v>14708020.88</v>
      </c>
      <c r="C43" s="442"/>
      <c r="D43" s="443"/>
      <c r="E43" s="100"/>
      <c r="F43" s="392">
        <f>F19+F42</f>
        <v>4374438.649999999</v>
      </c>
    </row>
    <row r="44" spans="1:6" ht="21.75" customHeight="1" thickTop="1">
      <c r="A44" s="99"/>
      <c r="B44" s="96"/>
      <c r="C44" s="79"/>
      <c r="D44" s="79"/>
      <c r="E44" s="104"/>
      <c r="F44" s="96"/>
    </row>
    <row r="45" spans="1:6" ht="21.75" customHeight="1">
      <c r="A45" s="99"/>
      <c r="B45" s="96"/>
      <c r="C45" s="79"/>
      <c r="D45" s="79"/>
      <c r="E45" s="104"/>
      <c r="F45" s="96"/>
    </row>
    <row r="46" spans="1:6" ht="21.75" customHeight="1">
      <c r="A46" s="99"/>
      <c r="B46" s="96"/>
      <c r="C46" s="79"/>
      <c r="D46" s="79"/>
      <c r="E46" s="104"/>
      <c r="F46" s="96"/>
    </row>
    <row r="47" spans="1:6" ht="21.75" customHeight="1" hidden="1">
      <c r="A47" s="99"/>
      <c r="B47" s="96"/>
      <c r="C47" s="79"/>
      <c r="D47" s="79"/>
      <c r="E47" s="104"/>
      <c r="F47" s="96"/>
    </row>
    <row r="48" spans="1:6" ht="21.75" customHeight="1" hidden="1">
      <c r="A48" s="451"/>
      <c r="B48" s="451"/>
      <c r="C48" s="451"/>
      <c r="D48" s="451"/>
      <c r="E48" s="451"/>
      <c r="F48" s="451"/>
    </row>
    <row r="49" spans="1:6" ht="21.75" customHeight="1">
      <c r="A49" s="452" t="s">
        <v>117</v>
      </c>
      <c r="B49" s="453"/>
      <c r="C49" s="454"/>
      <c r="D49" s="455"/>
      <c r="E49" s="136"/>
      <c r="F49" s="388" t="s">
        <v>118</v>
      </c>
    </row>
    <row r="50" spans="1:6" ht="21.75" customHeight="1">
      <c r="A50" s="83" t="s">
        <v>119</v>
      </c>
      <c r="B50" s="79" t="s">
        <v>120</v>
      </c>
      <c r="C50" s="442" t="s">
        <v>1</v>
      </c>
      <c r="D50" s="443"/>
      <c r="E50" s="80" t="s">
        <v>121</v>
      </c>
      <c r="F50" s="88" t="s">
        <v>120</v>
      </c>
    </row>
    <row r="51" spans="1:6" ht="21.75" customHeight="1" thickBot="1">
      <c r="A51" s="387" t="s">
        <v>54</v>
      </c>
      <c r="B51" s="401" t="s">
        <v>54</v>
      </c>
      <c r="C51" s="444"/>
      <c r="D51" s="445"/>
      <c r="E51" s="81" t="s">
        <v>122</v>
      </c>
      <c r="F51" s="387" t="s">
        <v>54</v>
      </c>
    </row>
    <row r="52" spans="1:6" ht="21.75" customHeight="1" thickTop="1">
      <c r="A52" s="87"/>
      <c r="B52" s="400"/>
      <c r="C52" s="101" t="s">
        <v>114</v>
      </c>
      <c r="D52" s="99"/>
      <c r="E52" s="80"/>
      <c r="F52" s="87"/>
    </row>
    <row r="53" spans="1:6" ht="21.75" customHeight="1">
      <c r="A53" s="87">
        <v>2491860</v>
      </c>
      <c r="B53" s="389">
        <v>502592</v>
      </c>
      <c r="C53" s="99" t="s">
        <v>27</v>
      </c>
      <c r="D53" s="99"/>
      <c r="E53" s="80" t="s">
        <v>142</v>
      </c>
      <c r="F53" s="389">
        <v>243811</v>
      </c>
    </row>
    <row r="54" spans="1:6" ht="21.75" customHeight="1">
      <c r="A54" s="87">
        <v>4859380</v>
      </c>
      <c r="B54" s="389">
        <v>1613091</v>
      </c>
      <c r="C54" s="99" t="s">
        <v>21</v>
      </c>
      <c r="D54" s="99"/>
      <c r="E54" s="80" t="s">
        <v>101</v>
      </c>
      <c r="F54" s="389">
        <v>409020</v>
      </c>
    </row>
    <row r="55" spans="1:6" ht="21.75" customHeight="1">
      <c r="A55" s="87">
        <v>154000</v>
      </c>
      <c r="B55" s="389">
        <v>46800</v>
      </c>
      <c r="C55" s="99" t="s">
        <v>22</v>
      </c>
      <c r="D55" s="99"/>
      <c r="E55" s="80" t="s">
        <v>102</v>
      </c>
      <c r="F55" s="389">
        <v>11700</v>
      </c>
    </row>
    <row r="56" spans="1:6" ht="21.75" customHeight="1">
      <c r="A56" s="87">
        <v>2030000</v>
      </c>
      <c r="B56" s="389">
        <v>584560</v>
      </c>
      <c r="C56" s="99" t="s">
        <v>23</v>
      </c>
      <c r="D56" s="99"/>
      <c r="E56" s="80" t="s">
        <v>103</v>
      </c>
      <c r="F56" s="389">
        <v>142720</v>
      </c>
    </row>
    <row r="57" spans="1:6" ht="21.75" customHeight="1">
      <c r="A57" s="87">
        <v>2029000</v>
      </c>
      <c r="B57" s="389">
        <v>133472</v>
      </c>
      <c r="C57" s="99" t="s">
        <v>8</v>
      </c>
      <c r="D57" s="99"/>
      <c r="E57" s="80" t="s">
        <v>104</v>
      </c>
      <c r="F57" s="389">
        <v>51959</v>
      </c>
    </row>
    <row r="58" spans="1:6" ht="21.75" customHeight="1">
      <c r="A58" s="87">
        <v>4172400</v>
      </c>
      <c r="B58" s="389">
        <v>875454.15</v>
      </c>
      <c r="C58" s="99" t="s">
        <v>9</v>
      </c>
      <c r="D58" s="99"/>
      <c r="E58" s="80" t="s">
        <v>105</v>
      </c>
      <c r="F58" s="389">
        <v>179214.15</v>
      </c>
    </row>
    <row r="59" spans="1:6" ht="21.75" customHeight="1">
      <c r="A59" s="87">
        <v>3208960</v>
      </c>
      <c r="B59" s="389">
        <v>318114</v>
      </c>
      <c r="C59" s="99" t="s">
        <v>10</v>
      </c>
      <c r="D59" s="99"/>
      <c r="E59" s="80" t="s">
        <v>106</v>
      </c>
      <c r="F59" s="393">
        <v>158013</v>
      </c>
    </row>
    <row r="60" spans="1:6" ht="21.75" customHeight="1">
      <c r="A60" s="87"/>
      <c r="B60" s="393"/>
      <c r="C60" s="99" t="s">
        <v>10</v>
      </c>
      <c r="D60" s="99"/>
      <c r="E60" s="80" t="s">
        <v>143</v>
      </c>
      <c r="F60" s="393">
        <v>27483.99</v>
      </c>
    </row>
    <row r="61" spans="1:6" ht="21.75" customHeight="1">
      <c r="A61" s="87">
        <v>310000</v>
      </c>
      <c r="B61" s="389">
        <v>90968.7</v>
      </c>
      <c r="C61" s="99" t="s">
        <v>11</v>
      </c>
      <c r="D61" s="99"/>
      <c r="E61" s="80" t="s">
        <v>107</v>
      </c>
      <c r="F61" s="389"/>
    </row>
    <row r="62" spans="1:6" ht="21.75" customHeight="1">
      <c r="A62" s="87">
        <v>3049800</v>
      </c>
      <c r="B62" s="389">
        <v>1300400</v>
      </c>
      <c r="C62" s="99" t="s">
        <v>35</v>
      </c>
      <c r="D62" s="99"/>
      <c r="E62" s="102">
        <v>400</v>
      </c>
      <c r="F62" s="393"/>
    </row>
    <row r="63" spans="1:6" ht="21.75" customHeight="1">
      <c r="A63" s="87">
        <v>307000</v>
      </c>
      <c r="B63" s="389">
        <v>13000</v>
      </c>
      <c r="C63" s="99" t="s">
        <v>28</v>
      </c>
      <c r="D63" s="99"/>
      <c r="E63" s="80" t="s">
        <v>144</v>
      </c>
      <c r="F63" s="393"/>
    </row>
    <row r="64" spans="1:6" ht="21.75" customHeight="1">
      <c r="A64" s="87"/>
      <c r="B64" s="389"/>
      <c r="C64" s="99" t="s">
        <v>28</v>
      </c>
      <c r="D64" s="99"/>
      <c r="E64" s="80" t="s">
        <v>145</v>
      </c>
      <c r="F64" s="393"/>
    </row>
    <row r="65" spans="1:6" ht="21.75" customHeight="1">
      <c r="A65" s="87">
        <v>9383000</v>
      </c>
      <c r="B65" s="389"/>
      <c r="C65" s="99" t="s">
        <v>41</v>
      </c>
      <c r="D65" s="99"/>
      <c r="E65" s="80" t="s">
        <v>146</v>
      </c>
      <c r="F65" s="393"/>
    </row>
    <row r="66" spans="1:6" ht="21.75" customHeight="1">
      <c r="A66" s="87"/>
      <c r="B66" s="389"/>
      <c r="C66" s="99" t="s">
        <v>147</v>
      </c>
      <c r="D66" s="99"/>
      <c r="E66" s="80" t="s">
        <v>148</v>
      </c>
      <c r="F66" s="393"/>
    </row>
    <row r="67" spans="1:6" ht="21.75" customHeight="1">
      <c r="A67" s="87">
        <v>30000</v>
      </c>
      <c r="B67" s="389"/>
      <c r="C67" s="99" t="s">
        <v>149</v>
      </c>
      <c r="D67" s="99"/>
      <c r="E67" s="80" t="s">
        <v>109</v>
      </c>
      <c r="F67" s="393"/>
    </row>
    <row r="68" spans="1:6" ht="21.75" customHeight="1" hidden="1">
      <c r="A68" s="94"/>
      <c r="B68" s="94"/>
      <c r="C68" s="99"/>
      <c r="D68" s="99"/>
      <c r="E68" s="80"/>
      <c r="F68" s="391"/>
    </row>
    <row r="69" spans="1:6" ht="21.75" customHeight="1" thickBot="1">
      <c r="A69" s="394">
        <f>A53+A54+A55+A56+A57+A58+A59+A60+A61+A62+A63+A64+A65+A66+A67</f>
        <v>32025400</v>
      </c>
      <c r="B69" s="394">
        <f>B53+B54+B55+B56+B57+B58+B59+B60+B61+B62+B63+B64+B65+B66+B67</f>
        <v>5478451.85</v>
      </c>
      <c r="C69" s="99"/>
      <c r="D69" s="99"/>
      <c r="E69" s="80"/>
      <c r="F69" s="392">
        <f>F53+F54+F55+F56+F57+F58+F59+F60+F61+F62+F63+F64+F65+F66+F67</f>
        <v>1223921.14</v>
      </c>
    </row>
    <row r="70" spans="1:6" ht="21.75" customHeight="1" hidden="1" thickTop="1">
      <c r="A70" s="99"/>
      <c r="B70" s="87"/>
      <c r="C70" s="99"/>
      <c r="D70" s="99"/>
      <c r="E70" s="80" t="s">
        <v>150</v>
      </c>
      <c r="F70" s="87"/>
    </row>
    <row r="71" spans="1:6" ht="21.75" customHeight="1" thickTop="1">
      <c r="A71" s="99"/>
      <c r="B71" s="389"/>
      <c r="C71" s="99" t="s">
        <v>71</v>
      </c>
      <c r="D71" s="99"/>
      <c r="E71" s="80" t="s">
        <v>140</v>
      </c>
      <c r="F71" s="393"/>
    </row>
    <row r="72" spans="1:6" ht="21.75" customHeight="1">
      <c r="A72" s="99"/>
      <c r="B72" s="389">
        <v>2908672</v>
      </c>
      <c r="C72" s="99" t="s">
        <v>380</v>
      </c>
      <c r="D72" s="99"/>
      <c r="E72" s="80"/>
      <c r="F72" s="393">
        <v>744672</v>
      </c>
    </row>
    <row r="73" spans="1:6" ht="21.75" customHeight="1">
      <c r="A73" s="99"/>
      <c r="B73" s="389">
        <v>271440</v>
      </c>
      <c r="C73" s="99" t="s">
        <v>381</v>
      </c>
      <c r="D73" s="99"/>
      <c r="E73" s="80"/>
      <c r="F73" s="393">
        <v>271440</v>
      </c>
    </row>
    <row r="74" spans="1:6" ht="21.75" customHeight="1">
      <c r="A74" s="99"/>
      <c r="B74" s="389">
        <v>2479000</v>
      </c>
      <c r="C74" s="99" t="s">
        <v>266</v>
      </c>
      <c r="D74" s="99"/>
      <c r="E74" s="80" t="s">
        <v>151</v>
      </c>
      <c r="F74" s="393"/>
    </row>
    <row r="75" spans="1:6" ht="21.75" customHeight="1">
      <c r="A75" s="99"/>
      <c r="B75" s="389">
        <v>171240</v>
      </c>
      <c r="C75" s="99" t="s">
        <v>267</v>
      </c>
      <c r="D75" s="99"/>
      <c r="E75" s="80" t="s">
        <v>111</v>
      </c>
      <c r="F75" s="393"/>
    </row>
    <row r="76" spans="1:6" ht="21.75" customHeight="1">
      <c r="A76" s="99"/>
      <c r="B76" s="389">
        <v>116457.81</v>
      </c>
      <c r="C76" s="99" t="s">
        <v>152</v>
      </c>
      <c r="D76" s="99"/>
      <c r="E76" s="80" t="s">
        <v>112</v>
      </c>
      <c r="F76" s="389">
        <v>8070.74</v>
      </c>
    </row>
    <row r="77" spans="1:6" ht="21.75" customHeight="1">
      <c r="A77" s="99"/>
      <c r="B77" s="389">
        <v>76717</v>
      </c>
      <c r="C77" s="99" t="s">
        <v>84</v>
      </c>
      <c r="D77" s="99"/>
      <c r="E77" s="80"/>
      <c r="F77" s="390">
        <v>25954</v>
      </c>
    </row>
    <row r="78" spans="1:6" ht="21.75" customHeight="1">
      <c r="A78" s="99"/>
      <c r="B78" s="389">
        <v>212620</v>
      </c>
      <c r="C78" s="99" t="s">
        <v>153</v>
      </c>
      <c r="D78" s="99"/>
      <c r="E78" s="80" t="s">
        <v>89</v>
      </c>
      <c r="F78" s="393">
        <v>12000</v>
      </c>
    </row>
    <row r="79" spans="1:6" ht="21.75" customHeight="1">
      <c r="A79" s="99"/>
      <c r="B79" s="389">
        <v>3427046</v>
      </c>
      <c r="C79" s="99" t="s">
        <v>7</v>
      </c>
      <c r="D79" s="99"/>
      <c r="E79" s="80" t="s">
        <v>18</v>
      </c>
      <c r="F79" s="393">
        <v>1673684</v>
      </c>
    </row>
    <row r="80" spans="1:6" ht="21.75" customHeight="1">
      <c r="A80" s="99"/>
      <c r="B80" s="393">
        <v>1135000</v>
      </c>
      <c r="C80" s="99" t="s">
        <v>226</v>
      </c>
      <c r="D80" s="99"/>
      <c r="E80" s="98"/>
      <c r="F80" s="393"/>
    </row>
    <row r="81" spans="1:6" ht="21.75" customHeight="1" hidden="1">
      <c r="A81" s="99"/>
      <c r="B81" s="393"/>
      <c r="C81" s="99"/>
      <c r="D81" s="99"/>
      <c r="E81" s="80"/>
      <c r="F81" s="390"/>
    </row>
    <row r="82" spans="1:6" ht="21.75" customHeight="1" hidden="1">
      <c r="A82" s="99"/>
      <c r="B82" s="393"/>
      <c r="C82" s="76"/>
      <c r="D82" s="99"/>
      <c r="E82" s="80"/>
      <c r="F82" s="390"/>
    </row>
    <row r="83" spans="1:6" ht="21.75" customHeight="1" hidden="1">
      <c r="A83" s="99"/>
      <c r="B83" s="391"/>
      <c r="C83" s="105"/>
      <c r="D83" s="105"/>
      <c r="E83" s="104"/>
      <c r="F83" s="391"/>
    </row>
    <row r="84" spans="1:6" ht="21.75" customHeight="1">
      <c r="A84" s="99"/>
      <c r="B84" s="395">
        <f>B71+B72+B73+B74+B75+B76+B77+B78+B79+B80</f>
        <v>10798192.809999999</v>
      </c>
      <c r="C84" s="79"/>
      <c r="D84" s="79" t="s">
        <v>154</v>
      </c>
      <c r="E84" s="100"/>
      <c r="F84" s="395">
        <f>F71+F72+F73+F74+F75+F76+F77+F78+F79+F80</f>
        <v>2735820.74</v>
      </c>
    </row>
    <row r="85" spans="1:6" ht="21.75" customHeight="1">
      <c r="A85" s="99"/>
      <c r="B85" s="395">
        <f>B69+B84</f>
        <v>16276644.659999998</v>
      </c>
      <c r="C85" s="79"/>
      <c r="D85" s="79" t="s">
        <v>155</v>
      </c>
      <c r="E85" s="104"/>
      <c r="F85" s="398">
        <f>F69+F84</f>
        <v>3959741.88</v>
      </c>
    </row>
    <row r="86" spans="1:6" ht="21.75" customHeight="1">
      <c r="A86" s="99"/>
      <c r="B86" s="448">
        <f>B43-B85</f>
        <v>-1568623.7799999975</v>
      </c>
      <c r="C86" s="79"/>
      <c r="D86" s="79" t="s">
        <v>156</v>
      </c>
      <c r="E86" s="104"/>
      <c r="F86" s="446">
        <f>F43-F85</f>
        <v>414696.76999999955</v>
      </c>
    </row>
    <row r="87" spans="1:10" ht="21.75" customHeight="1">
      <c r="A87" s="76"/>
      <c r="B87" s="449"/>
      <c r="C87" s="79"/>
      <c r="D87" s="79" t="s">
        <v>157</v>
      </c>
      <c r="E87" s="106"/>
      <c r="F87" s="447"/>
      <c r="J87" s="404"/>
    </row>
    <row r="88" spans="1:6" ht="21.75" customHeight="1">
      <c r="A88" s="76"/>
      <c r="B88" s="391">
        <f>B9+B43-B85</f>
        <v>16079155.440000003</v>
      </c>
      <c r="C88" s="76"/>
      <c r="D88" s="164"/>
      <c r="E88" s="106"/>
      <c r="F88" s="394">
        <f>F9+F43-F85</f>
        <v>16079155.440000001</v>
      </c>
    </row>
    <row r="89" spans="1:6" ht="21.75" customHeight="1" hidden="1">
      <c r="A89" s="78"/>
      <c r="B89" s="78"/>
      <c r="C89" s="78"/>
      <c r="D89" s="78"/>
      <c r="E89" s="78"/>
      <c r="F89" s="99" t="s">
        <v>158</v>
      </c>
    </row>
    <row r="90" spans="1:6" ht="21.75" customHeight="1">
      <c r="A90" s="78"/>
      <c r="B90" s="78"/>
      <c r="C90" s="78"/>
      <c r="D90" s="78"/>
      <c r="E90" s="78"/>
      <c r="F90" s="99"/>
    </row>
    <row r="91" spans="1:6" ht="21.75" customHeight="1">
      <c r="A91" s="78"/>
      <c r="B91" s="78"/>
      <c r="C91" s="78"/>
      <c r="D91" s="78" t="s">
        <v>394</v>
      </c>
      <c r="E91" s="78"/>
      <c r="F91" s="78"/>
    </row>
    <row r="92" spans="1:6" ht="21.75" customHeight="1">
      <c r="A92" s="78" t="s">
        <v>205</v>
      </c>
      <c r="B92" s="78"/>
      <c r="C92" s="78"/>
      <c r="D92" s="78"/>
      <c r="E92" s="78"/>
      <c r="F92" s="78"/>
    </row>
    <row r="93" spans="1:6" ht="21.75" customHeight="1">
      <c r="A93" s="78" t="s">
        <v>206</v>
      </c>
      <c r="B93" s="78"/>
      <c r="C93" s="78"/>
      <c r="D93" s="78"/>
      <c r="E93" s="78"/>
      <c r="F93" s="78"/>
    </row>
    <row r="94" spans="1:6" ht="21.75" customHeight="1">
      <c r="A94" s="76"/>
      <c r="B94" s="76"/>
      <c r="C94" s="76"/>
      <c r="D94" s="76"/>
      <c r="E94" s="106"/>
      <c r="F94" s="76"/>
    </row>
    <row r="95" spans="1:6" ht="21.75" customHeight="1">
      <c r="A95" s="76"/>
      <c r="B95" s="76"/>
      <c r="C95" s="76"/>
      <c r="D95" s="76"/>
      <c r="E95" s="106"/>
      <c r="F95" s="76"/>
    </row>
    <row r="96" spans="1:6" ht="21.75" customHeight="1">
      <c r="A96" s="76"/>
      <c r="B96" s="76"/>
      <c r="C96" s="76"/>
      <c r="D96" s="76"/>
      <c r="E96" s="106"/>
      <c r="F96" s="76"/>
    </row>
    <row r="97" spans="1:6" ht="21.75" customHeight="1">
      <c r="A97" s="76"/>
      <c r="B97" s="76"/>
      <c r="C97" s="76"/>
      <c r="D97" s="76"/>
      <c r="E97" s="106"/>
      <c r="F97" s="76"/>
    </row>
    <row r="98" spans="1:6" ht="23.25">
      <c r="A98" s="76"/>
      <c r="B98" s="76"/>
      <c r="C98" s="76"/>
      <c r="D98" s="76"/>
      <c r="E98" s="106"/>
      <c r="F98" s="76"/>
    </row>
    <row r="99" spans="1:6" ht="23.25">
      <c r="A99" s="76"/>
      <c r="B99" s="76"/>
      <c r="C99" s="76"/>
      <c r="D99" s="76"/>
      <c r="E99" s="106"/>
      <c r="F99" s="76"/>
    </row>
    <row r="100" spans="1:6" ht="23.25">
      <c r="A100" s="76"/>
      <c r="B100" s="76"/>
      <c r="C100" s="76"/>
      <c r="D100" s="76"/>
      <c r="E100" s="106"/>
      <c r="F100" s="76"/>
    </row>
    <row r="101" spans="1:6" ht="23.25">
      <c r="A101" s="76"/>
      <c r="B101" s="76"/>
      <c r="C101" s="76"/>
      <c r="D101" s="76"/>
      <c r="E101" s="106"/>
      <c r="F101" s="76"/>
    </row>
    <row r="102" spans="1:6" ht="23.25">
      <c r="A102" s="76"/>
      <c r="B102" s="76"/>
      <c r="C102" s="76"/>
      <c r="D102" s="76"/>
      <c r="E102" s="106"/>
      <c r="F102" s="76"/>
    </row>
    <row r="103" spans="1:6" ht="23.25">
      <c r="A103" s="76"/>
      <c r="B103" s="76"/>
      <c r="C103" s="76"/>
      <c r="D103" s="76"/>
      <c r="E103" s="106"/>
      <c r="F103" s="76"/>
    </row>
    <row r="104" spans="1:6" ht="23.25">
      <c r="A104" s="76"/>
      <c r="B104" s="76"/>
      <c r="C104" s="76"/>
      <c r="D104" s="76"/>
      <c r="E104" s="106"/>
      <c r="F104" s="76"/>
    </row>
    <row r="105" spans="1:6" ht="23.25">
      <c r="A105" s="76"/>
      <c r="B105" s="76"/>
      <c r="C105" s="76"/>
      <c r="D105" s="76"/>
      <c r="E105" s="106"/>
      <c r="F105" s="76"/>
    </row>
    <row r="106" spans="1:6" ht="23.25">
      <c r="A106" s="76"/>
      <c r="B106" s="76"/>
      <c r="C106" s="76"/>
      <c r="D106" s="76"/>
      <c r="E106" s="106"/>
      <c r="F106" s="76"/>
    </row>
    <row r="107" spans="1:6" ht="23.25">
      <c r="A107" s="76"/>
      <c r="B107" s="76"/>
      <c r="C107" s="76"/>
      <c r="D107" s="76"/>
      <c r="E107" s="106"/>
      <c r="F107" s="76"/>
    </row>
    <row r="108" spans="1:6" ht="23.25">
      <c r="A108" s="76"/>
      <c r="B108" s="76"/>
      <c r="C108" s="76"/>
      <c r="D108" s="76"/>
      <c r="E108" s="106"/>
      <c r="F108" s="76"/>
    </row>
    <row r="109" spans="1:6" ht="23.25">
      <c r="A109" s="76"/>
      <c r="B109" s="76"/>
      <c r="C109" s="76"/>
      <c r="D109" s="76"/>
      <c r="E109" s="106"/>
      <c r="F109" s="76"/>
    </row>
    <row r="110" spans="1:6" ht="23.25">
      <c r="A110" s="76"/>
      <c r="B110" s="76"/>
      <c r="C110" s="76"/>
      <c r="D110" s="76"/>
      <c r="E110" s="106"/>
      <c r="F110" s="76"/>
    </row>
    <row r="111" spans="1:6" ht="23.25">
      <c r="A111" s="76"/>
      <c r="B111" s="76"/>
      <c r="C111" s="76"/>
      <c r="D111" s="76"/>
      <c r="E111" s="106"/>
      <c r="F111" s="76"/>
    </row>
    <row r="112" spans="1:6" ht="23.25">
      <c r="A112" s="76"/>
      <c r="B112" s="76"/>
      <c r="C112" s="76"/>
      <c r="D112" s="76"/>
      <c r="E112" s="106"/>
      <c r="F112" s="76"/>
    </row>
    <row r="113" spans="1:6" ht="23.25">
      <c r="A113" s="76"/>
      <c r="B113" s="76"/>
      <c r="C113" s="76"/>
      <c r="D113" s="76"/>
      <c r="E113" s="106"/>
      <c r="F113" s="76"/>
    </row>
    <row r="114" spans="1:6" ht="23.25">
      <c r="A114" s="76"/>
      <c r="B114" s="76"/>
      <c r="C114" s="76"/>
      <c r="D114" s="76"/>
      <c r="E114" s="106"/>
      <c r="F114" s="76"/>
    </row>
    <row r="115" spans="1:6" ht="23.25">
      <c r="A115" s="76"/>
      <c r="B115" s="76"/>
      <c r="C115" s="76"/>
      <c r="D115" s="76"/>
      <c r="E115" s="106"/>
      <c r="F115" s="76"/>
    </row>
    <row r="116" spans="1:6" ht="23.25">
      <c r="A116" s="76"/>
      <c r="B116" s="76"/>
      <c r="C116" s="76"/>
      <c r="D116" s="76"/>
      <c r="E116" s="106"/>
      <c r="F116" s="76"/>
    </row>
    <row r="117" spans="1:6" ht="23.25">
      <c r="A117" s="76"/>
      <c r="B117" s="76"/>
      <c r="C117" s="76"/>
      <c r="D117" s="76"/>
      <c r="E117" s="106"/>
      <c r="F117" s="76"/>
    </row>
    <row r="118" spans="1:6" ht="23.25">
      <c r="A118" s="76"/>
      <c r="B118" s="76"/>
      <c r="C118" s="76"/>
      <c r="D118" s="76"/>
      <c r="E118" s="106"/>
      <c r="F118" s="76"/>
    </row>
    <row r="119" spans="1:6" ht="23.25">
      <c r="A119" s="76"/>
      <c r="B119" s="76"/>
      <c r="C119" s="76"/>
      <c r="D119" s="76"/>
      <c r="E119" s="106"/>
      <c r="F119" s="76"/>
    </row>
    <row r="120" spans="1:6" ht="23.25">
      <c r="A120" s="76"/>
      <c r="B120" s="76"/>
      <c r="C120" s="76"/>
      <c r="D120" s="76"/>
      <c r="E120" s="106"/>
      <c r="F120" s="76"/>
    </row>
  </sheetData>
  <sheetProtection/>
  <mergeCells count="16">
    <mergeCell ref="C8:D8"/>
    <mergeCell ref="C7:D7"/>
    <mergeCell ref="A1:F1"/>
    <mergeCell ref="A2:F2"/>
    <mergeCell ref="A4:F4"/>
    <mergeCell ref="A6:B6"/>
    <mergeCell ref="C6:D6"/>
    <mergeCell ref="C50:D50"/>
    <mergeCell ref="C51:D51"/>
    <mergeCell ref="F86:F87"/>
    <mergeCell ref="B86:B87"/>
    <mergeCell ref="D42:E42"/>
    <mergeCell ref="C43:D43"/>
    <mergeCell ref="A48:F48"/>
    <mergeCell ref="A49:B49"/>
    <mergeCell ref="C49:D49"/>
  </mergeCells>
  <printOptions/>
  <pageMargins left="0.15748031496062992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34"/>
  <sheetViews>
    <sheetView zoomScalePageLayoutView="0" workbookViewId="0" topLeftCell="A127">
      <selection activeCell="C103" sqref="C103"/>
    </sheetView>
  </sheetViews>
  <sheetFormatPr defaultColWidth="9.140625" defaultRowHeight="21.75"/>
  <cols>
    <col min="1" max="1" width="10.00390625" style="0" customWidth="1"/>
    <col min="2" max="2" width="8.421875" style="0" customWidth="1"/>
    <col min="3" max="3" width="8.140625" style="0" customWidth="1"/>
    <col min="4" max="4" width="8.00390625" style="0" customWidth="1"/>
    <col min="5" max="5" width="8.28125" style="0" customWidth="1"/>
    <col min="6" max="6" width="8.140625" style="0" customWidth="1"/>
    <col min="7" max="7" width="7.8515625" style="0" customWidth="1"/>
    <col min="8" max="8" width="8.57421875" style="0" customWidth="1"/>
    <col min="9" max="9" width="7.8515625" style="0" customWidth="1"/>
    <col min="10" max="10" width="8.28125" style="0" customWidth="1"/>
    <col min="11" max="11" width="7.7109375" style="0" customWidth="1"/>
    <col min="12" max="12" width="8.140625" style="0" customWidth="1"/>
    <col min="13" max="13" width="8.00390625" style="0" customWidth="1"/>
    <col min="14" max="14" width="7.8515625" style="0" customWidth="1"/>
    <col min="15" max="15" width="8.28125" style="0" customWidth="1"/>
    <col min="16" max="16" width="7.8515625" style="0" customWidth="1"/>
    <col min="17" max="17" width="8.00390625" style="0" customWidth="1"/>
    <col min="18" max="18" width="7.8515625" style="0" customWidth="1"/>
    <col min="19" max="19" width="10.7109375" style="0" customWidth="1"/>
  </cols>
  <sheetData>
    <row r="1" spans="1:19" ht="21.75">
      <c r="A1" s="466" t="s">
        <v>159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  <c r="L1" s="466"/>
      <c r="M1" s="466"/>
      <c r="N1" s="466"/>
      <c r="O1" s="466"/>
      <c r="P1" s="466"/>
      <c r="Q1" s="466"/>
      <c r="R1" s="466"/>
      <c r="S1" s="466"/>
    </row>
    <row r="2" spans="1:19" ht="21.75">
      <c r="A2" s="466" t="s">
        <v>409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</row>
    <row r="3" spans="1:19" ht="21.75" hidden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10"/>
      <c r="S3" s="110"/>
    </row>
    <row r="4" spans="1:19" ht="18.75" customHeight="1">
      <c r="A4" s="246" t="s">
        <v>160</v>
      </c>
      <c r="B4" s="467" t="s">
        <v>184</v>
      </c>
      <c r="C4" s="467"/>
      <c r="D4" s="131" t="s">
        <v>185</v>
      </c>
      <c r="E4" s="467" t="s">
        <v>187</v>
      </c>
      <c r="F4" s="467"/>
      <c r="G4" s="131" t="s">
        <v>188</v>
      </c>
      <c r="H4" s="463" t="s">
        <v>189</v>
      </c>
      <c r="I4" s="464"/>
      <c r="J4" s="465"/>
      <c r="K4" s="131" t="s">
        <v>192</v>
      </c>
      <c r="L4" s="463" t="s">
        <v>194</v>
      </c>
      <c r="M4" s="464"/>
      <c r="N4" s="464"/>
      <c r="O4" s="130" t="s">
        <v>197</v>
      </c>
      <c r="P4" s="463" t="s">
        <v>199</v>
      </c>
      <c r="Q4" s="465"/>
      <c r="R4" s="131" t="s">
        <v>201</v>
      </c>
      <c r="S4" s="248" t="s">
        <v>161</v>
      </c>
    </row>
    <row r="5" spans="1:19" ht="18.75" customHeight="1">
      <c r="A5" s="247" t="s">
        <v>162</v>
      </c>
      <c r="B5" s="131" t="s">
        <v>203</v>
      </c>
      <c r="C5" s="131" t="s">
        <v>204</v>
      </c>
      <c r="D5" s="131" t="s">
        <v>186</v>
      </c>
      <c r="E5" s="131" t="s">
        <v>250</v>
      </c>
      <c r="F5" s="131" t="s">
        <v>251</v>
      </c>
      <c r="G5" s="131" t="s">
        <v>252</v>
      </c>
      <c r="H5" s="131" t="s">
        <v>190</v>
      </c>
      <c r="I5" s="131" t="s">
        <v>191</v>
      </c>
      <c r="J5" s="131" t="s">
        <v>223</v>
      </c>
      <c r="K5" s="131" t="s">
        <v>193</v>
      </c>
      <c r="L5" s="131" t="s">
        <v>253</v>
      </c>
      <c r="M5" s="131" t="s">
        <v>195</v>
      </c>
      <c r="N5" s="131" t="s">
        <v>196</v>
      </c>
      <c r="O5" s="131" t="s">
        <v>198</v>
      </c>
      <c r="P5" s="131" t="s">
        <v>200</v>
      </c>
      <c r="Q5" s="131" t="s">
        <v>254</v>
      </c>
      <c r="R5" s="131" t="s">
        <v>202</v>
      </c>
      <c r="S5" s="248"/>
    </row>
    <row r="6" spans="1:19" ht="18.75" customHeight="1">
      <c r="A6" s="132" t="s">
        <v>98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</row>
    <row r="7" spans="1:19" ht="18.75" customHeight="1">
      <c r="A7" s="135" t="s">
        <v>256</v>
      </c>
      <c r="B7" s="250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15">
        <v>29041</v>
      </c>
      <c r="S7" s="123">
        <f>Q7+R7</f>
        <v>29041</v>
      </c>
    </row>
    <row r="8" spans="1:19" ht="18.75" customHeight="1" thickBot="1">
      <c r="A8" s="135" t="s">
        <v>257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18">
        <v>214770</v>
      </c>
      <c r="S8" s="137">
        <f>Q8+R8</f>
        <v>214770</v>
      </c>
    </row>
    <row r="9" spans="1:19" ht="18.75" customHeight="1" thickTop="1">
      <c r="A9" s="132" t="s">
        <v>163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115">
        <v>243811</v>
      </c>
      <c r="S9" s="249">
        <f>Q9+R9</f>
        <v>243811</v>
      </c>
    </row>
    <row r="10" spans="1:19" ht="18.75" customHeight="1" thickBot="1">
      <c r="A10" s="133" t="s">
        <v>164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18">
        <v>502592</v>
      </c>
      <c r="S10" s="137">
        <f>Q10+R10</f>
        <v>502592</v>
      </c>
    </row>
    <row r="11" spans="1:19" ht="18.75" customHeight="1" thickTop="1">
      <c r="A11" s="134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</row>
    <row r="12" spans="1:19" ht="18.75" customHeight="1">
      <c r="A12" s="132" t="s">
        <v>101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</row>
    <row r="13" spans="1:19" ht="18.75" customHeight="1">
      <c r="A13" s="135">
        <v>101</v>
      </c>
      <c r="B13" s="115">
        <v>49860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>
        <f aca="true" t="shared" si="0" ref="S13:S18">B13+C13+D13+E13+F13+G13+H13+I13+J13+K13+L13+M13</f>
        <v>49860</v>
      </c>
    </row>
    <row r="14" spans="1:19" ht="18.75" customHeight="1">
      <c r="A14" s="135">
        <v>102</v>
      </c>
      <c r="B14" s="115">
        <v>118070</v>
      </c>
      <c r="C14" s="115">
        <v>54920</v>
      </c>
      <c r="D14" s="123"/>
      <c r="E14" s="123"/>
      <c r="F14" s="123"/>
      <c r="G14" s="123"/>
      <c r="H14" s="115">
        <v>37330</v>
      </c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>
        <f t="shared" si="0"/>
        <v>210320</v>
      </c>
    </row>
    <row r="15" spans="1:19" ht="18.75" customHeight="1">
      <c r="A15" s="135">
        <v>103</v>
      </c>
      <c r="B15" s="115">
        <v>13590</v>
      </c>
      <c r="C15" s="115">
        <v>5120</v>
      </c>
      <c r="D15" s="123"/>
      <c r="E15" s="123"/>
      <c r="F15" s="123"/>
      <c r="G15" s="123"/>
      <c r="H15" s="115">
        <v>1730</v>
      </c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>
        <f t="shared" si="0"/>
        <v>20440</v>
      </c>
    </row>
    <row r="16" spans="1:19" ht="18.75" customHeight="1">
      <c r="A16" s="135">
        <v>106</v>
      </c>
      <c r="B16" s="115">
        <v>7200</v>
      </c>
      <c r="C16" s="115"/>
      <c r="D16" s="123"/>
      <c r="E16" s="123"/>
      <c r="F16" s="123"/>
      <c r="G16" s="123"/>
      <c r="H16" s="115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>
        <f t="shared" si="0"/>
        <v>7200</v>
      </c>
    </row>
    <row r="17" spans="1:19" ht="18.75" customHeight="1">
      <c r="A17" s="135">
        <v>107</v>
      </c>
      <c r="B17" s="115">
        <v>121200</v>
      </c>
      <c r="C17" s="115"/>
      <c r="D17" s="123"/>
      <c r="E17" s="123"/>
      <c r="F17" s="123"/>
      <c r="G17" s="123"/>
      <c r="H17" s="115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>
        <f t="shared" si="0"/>
        <v>121200</v>
      </c>
    </row>
    <row r="18" spans="1:19" ht="18.75" customHeight="1" thickBot="1">
      <c r="A18" s="135"/>
      <c r="B18" s="137"/>
      <c r="C18" s="118"/>
      <c r="D18" s="137"/>
      <c r="E18" s="137"/>
      <c r="F18" s="137"/>
      <c r="G18" s="137"/>
      <c r="H18" s="118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>
        <f t="shared" si="0"/>
        <v>0</v>
      </c>
    </row>
    <row r="19" spans="1:19" ht="18.75" customHeight="1" thickTop="1">
      <c r="A19" s="132" t="s">
        <v>163</v>
      </c>
      <c r="B19" s="119">
        <f>B13+B14+B15+B16+B17</f>
        <v>309920</v>
      </c>
      <c r="C19" s="119">
        <f>C13+C14+C15+C16+C17</f>
        <v>60040</v>
      </c>
      <c r="D19" s="249">
        <f aca="true" t="shared" si="1" ref="D19:S19">D13+D14+D15+D16+D17</f>
        <v>0</v>
      </c>
      <c r="E19" s="249">
        <f t="shared" si="1"/>
        <v>0</v>
      </c>
      <c r="F19" s="249">
        <f t="shared" si="1"/>
        <v>0</v>
      </c>
      <c r="G19" s="249">
        <f t="shared" si="1"/>
        <v>0</v>
      </c>
      <c r="H19" s="119">
        <f t="shared" si="1"/>
        <v>39060</v>
      </c>
      <c r="I19" s="249">
        <f t="shared" si="1"/>
        <v>0</v>
      </c>
      <c r="J19" s="249">
        <f t="shared" si="1"/>
        <v>0</v>
      </c>
      <c r="K19" s="249">
        <f t="shared" si="1"/>
        <v>0</v>
      </c>
      <c r="L19" s="249">
        <f t="shared" si="1"/>
        <v>0</v>
      </c>
      <c r="M19" s="249">
        <f t="shared" si="1"/>
        <v>0</v>
      </c>
      <c r="N19" s="249">
        <f t="shared" si="1"/>
        <v>0</v>
      </c>
      <c r="O19" s="249">
        <f t="shared" si="1"/>
        <v>0</v>
      </c>
      <c r="P19" s="249">
        <f t="shared" si="1"/>
        <v>0</v>
      </c>
      <c r="Q19" s="249">
        <f t="shared" si="1"/>
        <v>0</v>
      </c>
      <c r="R19" s="249">
        <f t="shared" si="1"/>
        <v>0</v>
      </c>
      <c r="S19" s="249">
        <f t="shared" si="1"/>
        <v>409020</v>
      </c>
    </row>
    <row r="20" spans="1:19" ht="18.75" customHeight="1" thickBot="1">
      <c r="A20" s="133" t="s">
        <v>164</v>
      </c>
      <c r="B20" s="118">
        <v>1239680</v>
      </c>
      <c r="C20" s="118">
        <v>217171</v>
      </c>
      <c r="D20" s="137"/>
      <c r="E20" s="137"/>
      <c r="F20" s="137"/>
      <c r="G20" s="137"/>
      <c r="H20" s="118">
        <v>156240</v>
      </c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>
        <f>B20+C20+D20+E20+F20+G20+H20+I20+J20+K20+L20+M20+N20+O20+P20+Q20+R20</f>
        <v>1613091</v>
      </c>
    </row>
    <row r="21" spans="1:19" ht="18.75" customHeight="1" hidden="1" thickTop="1">
      <c r="A21" s="134"/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</row>
    <row r="22" spans="1:19" ht="18.75" customHeight="1" thickTop="1">
      <c r="A22" s="132" t="s">
        <v>165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</row>
    <row r="23" spans="1:19" ht="18.75" customHeight="1">
      <c r="A23" s="135">
        <v>121</v>
      </c>
      <c r="B23" s="123"/>
      <c r="C23" s="115">
        <v>11630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15">
        <f>C23+D23+E23</f>
        <v>11630</v>
      </c>
    </row>
    <row r="24" spans="1:19" ht="18.75" customHeight="1" thickBot="1">
      <c r="A24" s="135">
        <v>122</v>
      </c>
      <c r="B24" s="137"/>
      <c r="C24" s="118">
        <v>70</v>
      </c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18">
        <f>C24+D24+E24</f>
        <v>70</v>
      </c>
    </row>
    <row r="25" spans="1:20" ht="18.75" customHeight="1" thickTop="1">
      <c r="A25" s="132" t="s">
        <v>163</v>
      </c>
      <c r="B25" s="249"/>
      <c r="C25" s="119">
        <v>11700</v>
      </c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357"/>
      <c r="S25" s="359">
        <f>C25+D25+E25</f>
        <v>11700</v>
      </c>
      <c r="T25" s="55"/>
    </row>
    <row r="26" spans="1:20" ht="18.75" customHeight="1" thickBot="1">
      <c r="A26" s="133" t="s">
        <v>164</v>
      </c>
      <c r="B26" s="137"/>
      <c r="C26" s="118">
        <v>46800</v>
      </c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358"/>
      <c r="S26" s="118">
        <f>B26+C26+D26+E26+F26+G26+H26+I26+J26+K26+L26+M26+N26</f>
        <v>46800</v>
      </c>
      <c r="T26" s="55"/>
    </row>
    <row r="27" spans="1:19" ht="18.75" customHeight="1" thickTop="1">
      <c r="A27" s="132" t="s">
        <v>166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</row>
    <row r="28" spans="1:19" ht="18.75" customHeight="1">
      <c r="A28" s="135">
        <v>131</v>
      </c>
      <c r="B28" s="115">
        <v>101720</v>
      </c>
      <c r="C28" s="115">
        <v>8200</v>
      </c>
      <c r="D28" s="115"/>
      <c r="E28" s="115"/>
      <c r="F28" s="115"/>
      <c r="G28" s="115"/>
      <c r="H28" s="115">
        <v>32800</v>
      </c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>
        <f>B28+C28+D28+E28+F28+G28+H28+I28+J28+K28+L28+M28+N28+O28+P28+Q28+F2</f>
        <v>142720</v>
      </c>
    </row>
    <row r="29" spans="1:19" ht="18.75" customHeight="1">
      <c r="A29" s="135"/>
      <c r="B29" s="405"/>
      <c r="C29" s="405"/>
      <c r="D29" s="405"/>
      <c r="E29" s="405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</row>
    <row r="30" spans="1:19" ht="18.75" customHeight="1" thickBot="1">
      <c r="A30" s="132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</row>
    <row r="31" spans="1:19" ht="18.75" customHeight="1" thickTop="1">
      <c r="A31" s="132" t="s">
        <v>163</v>
      </c>
      <c r="B31" s="115">
        <f aca="true" t="shared" si="2" ref="B31:S31">B28+B29</f>
        <v>101720</v>
      </c>
      <c r="C31" s="115">
        <f t="shared" si="2"/>
        <v>8200</v>
      </c>
      <c r="D31" s="115">
        <f t="shared" si="2"/>
        <v>0</v>
      </c>
      <c r="E31" s="115">
        <f t="shared" si="2"/>
        <v>0</v>
      </c>
      <c r="F31" s="115">
        <f t="shared" si="2"/>
        <v>0</v>
      </c>
      <c r="G31" s="115">
        <f t="shared" si="2"/>
        <v>0</v>
      </c>
      <c r="H31" s="115">
        <f t="shared" si="2"/>
        <v>32800</v>
      </c>
      <c r="I31" s="115">
        <f t="shared" si="2"/>
        <v>0</v>
      </c>
      <c r="J31" s="115">
        <f t="shared" si="2"/>
        <v>0</v>
      </c>
      <c r="K31" s="115">
        <f t="shared" si="2"/>
        <v>0</v>
      </c>
      <c r="L31" s="115">
        <f t="shared" si="2"/>
        <v>0</v>
      </c>
      <c r="M31" s="115">
        <f t="shared" si="2"/>
        <v>0</v>
      </c>
      <c r="N31" s="115">
        <f t="shared" si="2"/>
        <v>0</v>
      </c>
      <c r="O31" s="115">
        <f t="shared" si="2"/>
        <v>0</v>
      </c>
      <c r="P31" s="115">
        <f t="shared" si="2"/>
        <v>0</v>
      </c>
      <c r="Q31" s="115">
        <f t="shared" si="2"/>
        <v>0</v>
      </c>
      <c r="R31" s="115">
        <f t="shared" si="2"/>
        <v>0</v>
      </c>
      <c r="S31" s="115">
        <f t="shared" si="2"/>
        <v>142720</v>
      </c>
    </row>
    <row r="32" spans="1:19" ht="18.75" customHeight="1" thickBot="1">
      <c r="A32" s="133" t="s">
        <v>164</v>
      </c>
      <c r="B32" s="118">
        <v>420560</v>
      </c>
      <c r="C32" s="118">
        <v>32800</v>
      </c>
      <c r="D32" s="118"/>
      <c r="E32" s="118">
        <v>16400</v>
      </c>
      <c r="F32" s="118"/>
      <c r="G32" s="118"/>
      <c r="H32" s="118">
        <v>114800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>
        <f>B32+C32+D32+E32+F32+G32+H32+I32+J32+K32+L32+M32+N32+O32+P32+Q32+R32</f>
        <v>584560</v>
      </c>
    </row>
    <row r="33" spans="1:19" ht="18.75" customHeight="1" hidden="1" thickTop="1">
      <c r="A33" s="120"/>
      <c r="B33" s="121"/>
      <c r="C33" s="121"/>
      <c r="D33" s="121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1"/>
    </row>
    <row r="34" spans="1:19" ht="18.75" customHeight="1" thickTop="1">
      <c r="A34" s="468" t="s">
        <v>167</v>
      </c>
      <c r="B34" s="468"/>
      <c r="C34" s="468"/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8"/>
    </row>
    <row r="35" spans="1:19" ht="18.75" customHeight="1">
      <c r="A35" s="111" t="s">
        <v>160</v>
      </c>
      <c r="B35" s="467" t="s">
        <v>184</v>
      </c>
      <c r="C35" s="467"/>
      <c r="D35" s="131" t="s">
        <v>185</v>
      </c>
      <c r="E35" s="467" t="s">
        <v>187</v>
      </c>
      <c r="F35" s="467"/>
      <c r="G35" s="131" t="s">
        <v>188</v>
      </c>
      <c r="H35" s="463" t="s">
        <v>189</v>
      </c>
      <c r="I35" s="464"/>
      <c r="J35" s="465"/>
      <c r="K35" s="131" t="s">
        <v>192</v>
      </c>
      <c r="L35" s="463" t="s">
        <v>194</v>
      </c>
      <c r="M35" s="464"/>
      <c r="N35" s="464"/>
      <c r="O35" s="130" t="s">
        <v>197</v>
      </c>
      <c r="P35" s="463" t="s">
        <v>199</v>
      </c>
      <c r="Q35" s="465"/>
      <c r="R35" s="131" t="s">
        <v>201</v>
      </c>
      <c r="S35" s="112" t="s">
        <v>161</v>
      </c>
    </row>
    <row r="36" spans="1:19" ht="18.75" customHeight="1">
      <c r="A36" s="122" t="s">
        <v>162</v>
      </c>
      <c r="B36" s="131" t="s">
        <v>203</v>
      </c>
      <c r="C36" s="131" t="s">
        <v>204</v>
      </c>
      <c r="D36" s="131" t="s">
        <v>186</v>
      </c>
      <c r="E36" s="131" t="s">
        <v>250</v>
      </c>
      <c r="F36" s="131" t="s">
        <v>251</v>
      </c>
      <c r="G36" s="131" t="s">
        <v>252</v>
      </c>
      <c r="H36" s="131" t="s">
        <v>190</v>
      </c>
      <c r="I36" s="131" t="s">
        <v>191</v>
      </c>
      <c r="J36" s="131" t="s">
        <v>223</v>
      </c>
      <c r="K36" s="131" t="s">
        <v>193</v>
      </c>
      <c r="L36" s="131" t="s">
        <v>253</v>
      </c>
      <c r="M36" s="131" t="s">
        <v>195</v>
      </c>
      <c r="N36" s="131" t="s">
        <v>196</v>
      </c>
      <c r="O36" s="131" t="s">
        <v>198</v>
      </c>
      <c r="P36" s="131" t="s">
        <v>200</v>
      </c>
      <c r="Q36" s="131" t="s">
        <v>254</v>
      </c>
      <c r="R36" s="131" t="s">
        <v>202</v>
      </c>
      <c r="S36" s="113"/>
    </row>
    <row r="37" spans="1:19" ht="18.75" customHeight="1">
      <c r="A37" s="114" t="s">
        <v>168</v>
      </c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</row>
    <row r="38" spans="1:19" ht="18.75" customHeight="1">
      <c r="A38" s="114">
        <v>203</v>
      </c>
      <c r="B38" s="123">
        <v>13600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>
        <f>B38+C38+D38+E38+F38+G38+H38+I38+J38+K38+L38+M38+N38+O38+P38</f>
        <v>13600</v>
      </c>
    </row>
    <row r="39" spans="1:19" ht="18.75" customHeight="1">
      <c r="A39" s="114">
        <v>206</v>
      </c>
      <c r="B39" s="123">
        <v>11050</v>
      </c>
      <c r="C39" s="123">
        <v>7550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>
        <f aca="true" t="shared" si="3" ref="S39:S44">B39+C39+D39+E39+F39+G39+H39+I39+J39+K39+L39+M39+N39+O39+P39+Q39+R39</f>
        <v>18600</v>
      </c>
    </row>
    <row r="40" spans="1:19" ht="18.75" customHeight="1">
      <c r="A40" s="114">
        <v>208</v>
      </c>
      <c r="B40" s="123">
        <v>15872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>
        <f t="shared" si="3"/>
        <v>15872</v>
      </c>
    </row>
    <row r="41" spans="1:19" ht="18.75" customHeight="1">
      <c r="A41" s="114">
        <v>207</v>
      </c>
      <c r="B41" s="123">
        <v>3887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>
        <f t="shared" si="3"/>
        <v>3887</v>
      </c>
    </row>
    <row r="42" spans="1:19" ht="18.75" customHeight="1">
      <c r="A42" s="114"/>
      <c r="B42" s="123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>
        <f t="shared" si="3"/>
        <v>0</v>
      </c>
    </row>
    <row r="43" spans="1:19" ht="18.75" customHeight="1">
      <c r="A43" s="114"/>
      <c r="B43" s="123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>
        <f t="shared" si="3"/>
        <v>0</v>
      </c>
    </row>
    <row r="44" spans="1:19" ht="18.75" customHeight="1" thickBot="1">
      <c r="A44" s="114"/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>
        <f t="shared" si="3"/>
        <v>0</v>
      </c>
    </row>
    <row r="45" spans="1:19" ht="18.75" customHeight="1" hidden="1" thickBot="1">
      <c r="A45" s="114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</row>
    <row r="46" spans="1:19" ht="18.75" customHeight="1" thickTop="1">
      <c r="A46" s="114" t="s">
        <v>163</v>
      </c>
      <c r="B46" s="369">
        <f>B38+B39+B40+B41+B42+B43</f>
        <v>44409</v>
      </c>
      <c r="C46" s="251">
        <f aca="true" t="shared" si="4" ref="C46:S46">C38+C39+C40+C41+C42+C43</f>
        <v>7550</v>
      </c>
      <c r="D46" s="251">
        <f t="shared" si="4"/>
        <v>0</v>
      </c>
      <c r="E46" s="251">
        <f t="shared" si="4"/>
        <v>0</v>
      </c>
      <c r="F46" s="251">
        <f t="shared" si="4"/>
        <v>0</v>
      </c>
      <c r="G46" s="251">
        <f t="shared" si="4"/>
        <v>0</v>
      </c>
      <c r="H46" s="251">
        <f t="shared" si="4"/>
        <v>0</v>
      </c>
      <c r="I46" s="251">
        <f t="shared" si="4"/>
        <v>0</v>
      </c>
      <c r="J46" s="251">
        <f t="shared" si="4"/>
        <v>0</v>
      </c>
      <c r="K46" s="251">
        <f t="shared" si="4"/>
        <v>0</v>
      </c>
      <c r="L46" s="251">
        <f t="shared" si="4"/>
        <v>0</v>
      </c>
      <c r="M46" s="251">
        <f t="shared" si="4"/>
        <v>0</v>
      </c>
      <c r="N46" s="251">
        <f t="shared" si="4"/>
        <v>0</v>
      </c>
      <c r="O46" s="251">
        <f t="shared" si="4"/>
        <v>0</v>
      </c>
      <c r="P46" s="251">
        <f t="shared" si="4"/>
        <v>0</v>
      </c>
      <c r="Q46" s="251">
        <f t="shared" si="4"/>
        <v>0</v>
      </c>
      <c r="R46" s="251">
        <f t="shared" si="4"/>
        <v>0</v>
      </c>
      <c r="S46" s="251">
        <f t="shared" si="4"/>
        <v>51959</v>
      </c>
    </row>
    <row r="47" spans="1:19" ht="18.75" customHeight="1" thickBot="1">
      <c r="A47" s="114" t="s">
        <v>164</v>
      </c>
      <c r="B47" s="140">
        <v>89562</v>
      </c>
      <c r="C47" s="137">
        <v>24179</v>
      </c>
      <c r="D47" s="137"/>
      <c r="E47" s="137"/>
      <c r="F47" s="137"/>
      <c r="G47" s="137"/>
      <c r="H47" s="137">
        <v>19731</v>
      </c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>
        <f>B47+C47+D47+E47+F47+G47+H47+I47+J47+K47+L47+M47+N47+O47+P47+Q47+R47</f>
        <v>133472</v>
      </c>
    </row>
    <row r="48" spans="1:19" ht="18.75" customHeight="1" thickTop="1">
      <c r="A48" s="114" t="s">
        <v>169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</row>
    <row r="49" spans="1:19" ht="18.75" customHeight="1">
      <c r="A49" s="114">
        <v>251</v>
      </c>
      <c r="B49" s="123">
        <v>25000</v>
      </c>
      <c r="C49" s="123"/>
      <c r="D49" s="123"/>
      <c r="E49" s="123"/>
      <c r="F49" s="123"/>
      <c r="G49" s="123"/>
      <c r="H49" s="123"/>
      <c r="I49" s="123"/>
      <c r="J49" s="123">
        <v>9492.5</v>
      </c>
      <c r="K49" s="123"/>
      <c r="L49" s="123"/>
      <c r="M49" s="123"/>
      <c r="N49" s="123"/>
      <c r="O49" s="123"/>
      <c r="P49" s="123"/>
      <c r="Q49" s="123"/>
      <c r="R49" s="123"/>
      <c r="S49" s="123">
        <f>B49+C49+D49+E49+F49+G49+H49+I49+J49+K49+L49+M49+N49+O49+P49+Q49+R49</f>
        <v>34492.5</v>
      </c>
    </row>
    <row r="50" spans="1:19" ht="18.75" customHeight="1" hidden="1">
      <c r="A50" s="114">
        <v>252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>
        <f aca="true" t="shared" si="5" ref="S50:S57">B50+C50+D50+E50+F50+G50+H50+I50+J50+K50+L50+M50+N50+O50+P50+Q50+R50</f>
        <v>0</v>
      </c>
    </row>
    <row r="51" spans="1:19" ht="18.75" customHeight="1">
      <c r="A51" s="114">
        <v>252</v>
      </c>
      <c r="B51" s="138"/>
      <c r="C51" s="138"/>
      <c r="D51" s="138"/>
      <c r="E51" s="138"/>
      <c r="F51" s="138"/>
      <c r="G51" s="138"/>
      <c r="H51" s="138">
        <v>2501.65</v>
      </c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23">
        <f t="shared" si="5"/>
        <v>2501.65</v>
      </c>
    </row>
    <row r="52" spans="1:19" ht="18.75" customHeight="1">
      <c r="A52" s="114">
        <v>253</v>
      </c>
      <c r="B52" s="138">
        <v>500</v>
      </c>
      <c r="C52" s="138"/>
      <c r="D52" s="138"/>
      <c r="E52" s="360"/>
      <c r="F52" s="138"/>
      <c r="G52" s="138"/>
      <c r="H52" s="138"/>
      <c r="I52" s="138"/>
      <c r="J52" s="138"/>
      <c r="K52" s="138"/>
      <c r="L52" s="138"/>
      <c r="M52" s="360"/>
      <c r="N52" s="138"/>
      <c r="O52" s="138"/>
      <c r="P52" s="138"/>
      <c r="Q52" s="138"/>
      <c r="R52" s="138"/>
      <c r="S52" s="123">
        <f t="shared" si="5"/>
        <v>500</v>
      </c>
    </row>
    <row r="53" spans="1:19" ht="18.75" customHeight="1">
      <c r="A53" s="114">
        <v>254</v>
      </c>
      <c r="B53" s="138"/>
      <c r="C53" s="138">
        <v>10800</v>
      </c>
      <c r="D53" s="138">
        <v>30945</v>
      </c>
      <c r="E53" s="360">
        <v>99975</v>
      </c>
      <c r="F53" s="138"/>
      <c r="G53" s="138"/>
      <c r="H53" s="138"/>
      <c r="I53" s="138"/>
      <c r="J53" s="138"/>
      <c r="K53" s="138"/>
      <c r="L53" s="138"/>
      <c r="M53" s="360"/>
      <c r="N53" s="138"/>
      <c r="O53" s="138"/>
      <c r="P53" s="138"/>
      <c r="Q53" s="138"/>
      <c r="R53" s="138"/>
      <c r="S53" s="123">
        <f t="shared" si="5"/>
        <v>141720</v>
      </c>
    </row>
    <row r="54" spans="1:19" ht="18.75" customHeight="1" thickBot="1">
      <c r="A54" s="256"/>
      <c r="B54" s="137"/>
      <c r="C54" s="137"/>
      <c r="D54" s="137"/>
      <c r="E54" s="118"/>
      <c r="F54" s="137"/>
      <c r="G54" s="137"/>
      <c r="H54" s="137"/>
      <c r="I54" s="137"/>
      <c r="J54" s="137"/>
      <c r="K54" s="137"/>
      <c r="L54" s="137"/>
      <c r="M54" s="140"/>
      <c r="N54" s="137"/>
      <c r="O54" s="137"/>
      <c r="P54" s="137"/>
      <c r="Q54" s="137"/>
      <c r="R54" s="137"/>
      <c r="S54" s="137">
        <f t="shared" si="5"/>
        <v>0</v>
      </c>
    </row>
    <row r="55" spans="1:19" ht="18.75" customHeight="1" hidden="1" thickTop="1">
      <c r="A55" s="256"/>
      <c r="B55" s="249"/>
      <c r="C55" s="249"/>
      <c r="D55" s="249"/>
      <c r="E55" s="119"/>
      <c r="F55" s="249"/>
      <c r="G55" s="249"/>
      <c r="H55" s="249"/>
      <c r="I55" s="249"/>
      <c r="J55" s="249"/>
      <c r="K55" s="249"/>
      <c r="L55" s="249"/>
      <c r="M55" s="361"/>
      <c r="N55" s="249"/>
      <c r="O55" s="249"/>
      <c r="P55" s="249"/>
      <c r="Q55" s="249"/>
      <c r="R55" s="249"/>
      <c r="S55" s="249">
        <f t="shared" si="5"/>
        <v>0</v>
      </c>
    </row>
    <row r="56" spans="1:19" ht="18.75" customHeight="1" hidden="1" thickBot="1">
      <c r="A56" s="256"/>
      <c r="B56" s="137"/>
      <c r="C56" s="137"/>
      <c r="D56" s="137"/>
      <c r="E56" s="118"/>
      <c r="F56" s="137"/>
      <c r="G56" s="137"/>
      <c r="H56" s="137"/>
      <c r="I56" s="137"/>
      <c r="J56" s="137"/>
      <c r="K56" s="137"/>
      <c r="L56" s="137"/>
      <c r="M56" s="140"/>
      <c r="N56" s="137"/>
      <c r="O56" s="137"/>
      <c r="P56" s="137"/>
      <c r="Q56" s="137"/>
      <c r="R56" s="137"/>
      <c r="S56" s="123">
        <f t="shared" si="5"/>
        <v>0</v>
      </c>
    </row>
    <row r="57" spans="1:19" ht="18.75" customHeight="1" thickTop="1">
      <c r="A57" s="114" t="s">
        <v>163</v>
      </c>
      <c r="B57" s="362">
        <f>B49+B51+B52+B53</f>
        <v>25500</v>
      </c>
      <c r="C57" s="255">
        <f aca="true" t="shared" si="6" ref="C57:O57">C49+C51+C52+C53</f>
        <v>10800</v>
      </c>
      <c r="D57" s="255">
        <f t="shared" si="6"/>
        <v>30945</v>
      </c>
      <c r="E57" s="362">
        <f t="shared" si="6"/>
        <v>99975</v>
      </c>
      <c r="F57" s="255">
        <f t="shared" si="6"/>
        <v>0</v>
      </c>
      <c r="G57" s="255">
        <f t="shared" si="6"/>
        <v>0</v>
      </c>
      <c r="H57" s="255">
        <f t="shared" si="6"/>
        <v>2501.65</v>
      </c>
      <c r="I57" s="255">
        <f t="shared" si="6"/>
        <v>0</v>
      </c>
      <c r="J57" s="255">
        <f t="shared" si="6"/>
        <v>9492.5</v>
      </c>
      <c r="K57" s="255">
        <f t="shared" si="6"/>
        <v>0</v>
      </c>
      <c r="L57" s="255">
        <f t="shared" si="6"/>
        <v>0</v>
      </c>
      <c r="M57" s="362">
        <f t="shared" si="6"/>
        <v>0</v>
      </c>
      <c r="N57" s="255">
        <f t="shared" si="6"/>
        <v>0</v>
      </c>
      <c r="O57" s="255">
        <f t="shared" si="6"/>
        <v>0</v>
      </c>
      <c r="P57" s="255">
        <f>P49+P50+P53+P54</f>
        <v>0</v>
      </c>
      <c r="Q57" s="255">
        <f>Q49+Q50+Q53+Q54</f>
        <v>0</v>
      </c>
      <c r="R57" s="255">
        <f>R49+R50+R53+R54</f>
        <v>0</v>
      </c>
      <c r="S57" s="123">
        <f t="shared" si="5"/>
        <v>179214.15</v>
      </c>
    </row>
    <row r="58" spans="1:19" ht="18.75" customHeight="1" thickBot="1">
      <c r="A58" s="114" t="s">
        <v>164</v>
      </c>
      <c r="B58" s="140">
        <v>89910</v>
      </c>
      <c r="C58" s="137">
        <v>49640</v>
      </c>
      <c r="D58" s="137">
        <v>30945</v>
      </c>
      <c r="E58" s="118">
        <v>661875</v>
      </c>
      <c r="F58" s="137"/>
      <c r="G58" s="137"/>
      <c r="H58" s="137">
        <v>4671.65</v>
      </c>
      <c r="I58" s="137"/>
      <c r="J58" s="137">
        <v>37412.5</v>
      </c>
      <c r="K58" s="137"/>
      <c r="L58" s="137">
        <v>1000</v>
      </c>
      <c r="M58" s="140"/>
      <c r="N58" s="137"/>
      <c r="O58" s="137"/>
      <c r="P58" s="137"/>
      <c r="Q58" s="137"/>
      <c r="R58" s="137"/>
      <c r="S58" s="137">
        <f>B58+C58+D58+E58+F58+G58+H58+I58+J58+K58+L58+M58+N58+O58+P58+Q58+R58</f>
        <v>875454.15</v>
      </c>
    </row>
    <row r="59" spans="1:19" ht="18.75" customHeight="1" thickTop="1">
      <c r="A59" s="124">
        <v>270</v>
      </c>
      <c r="B59" s="249"/>
      <c r="C59" s="249"/>
      <c r="D59" s="249"/>
      <c r="E59" s="249"/>
      <c r="F59" s="249"/>
      <c r="G59" s="249"/>
      <c r="H59" s="249"/>
      <c r="I59" s="249"/>
      <c r="J59" s="249"/>
      <c r="K59" s="249"/>
      <c r="L59" s="249"/>
      <c r="M59" s="249"/>
      <c r="N59" s="249"/>
      <c r="O59" s="249"/>
      <c r="P59" s="249"/>
      <c r="Q59" s="249"/>
      <c r="R59" s="249"/>
      <c r="S59" s="249"/>
    </row>
    <row r="60" spans="1:19" ht="18.75" customHeight="1">
      <c r="A60" s="114">
        <v>271</v>
      </c>
      <c r="B60" s="123"/>
      <c r="C60" s="123">
        <v>4000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>
        <f>B60+C60+D60+E60+F60+G60+H60+I60+J60+K60+L60+M60+N60+O60+P60+Q60+R60</f>
        <v>4000</v>
      </c>
    </row>
    <row r="61" spans="1:19" ht="18.75" customHeight="1">
      <c r="A61" s="114">
        <v>274</v>
      </c>
      <c r="B61" s="123"/>
      <c r="C61" s="123"/>
      <c r="D61" s="123"/>
      <c r="E61" s="123"/>
      <c r="F61" s="123"/>
      <c r="G61" s="123"/>
      <c r="H61" s="123">
        <v>45535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>
        <f aca="true" t="shared" si="7" ref="S61:S68">B61+C61+D61+E61+F61+G61+H61+I61+J61+K61+L61+M61+N61+O61+P61+Q61+R61</f>
        <v>45535</v>
      </c>
    </row>
    <row r="62" spans="1:19" ht="18.75" customHeight="1">
      <c r="A62" s="114">
        <v>276</v>
      </c>
      <c r="B62" s="123">
        <v>17237</v>
      </c>
      <c r="C62" s="123"/>
      <c r="D62" s="123"/>
      <c r="E62" s="289"/>
      <c r="F62" s="123"/>
      <c r="G62" s="123"/>
      <c r="H62" s="123">
        <v>23913</v>
      </c>
      <c r="I62" s="123"/>
      <c r="J62" s="123"/>
      <c r="K62" s="123"/>
      <c r="L62" s="123"/>
      <c r="M62" s="123"/>
      <c r="N62" s="123">
        <v>54638</v>
      </c>
      <c r="O62" s="123"/>
      <c r="P62" s="123"/>
      <c r="Q62" s="123"/>
      <c r="R62" s="123"/>
      <c r="S62" s="123">
        <f t="shared" si="7"/>
        <v>95788</v>
      </c>
    </row>
    <row r="63" spans="1:19" ht="18.75" customHeight="1">
      <c r="A63" s="114">
        <v>282</v>
      </c>
      <c r="B63" s="123">
        <v>2690</v>
      </c>
      <c r="C63" s="123"/>
      <c r="D63" s="123"/>
      <c r="E63" s="123"/>
      <c r="F63" s="139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>
        <f t="shared" si="7"/>
        <v>2690</v>
      </c>
    </row>
    <row r="64" spans="1:19" ht="18.75" customHeight="1">
      <c r="A64" s="114">
        <v>278</v>
      </c>
      <c r="B64" s="123"/>
      <c r="C64" s="123"/>
      <c r="D64" s="123"/>
      <c r="E64" s="123"/>
      <c r="F64" s="123">
        <v>10000</v>
      </c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>
        <f t="shared" si="7"/>
        <v>10000</v>
      </c>
    </row>
    <row r="65" spans="1:19" ht="18.75" customHeight="1" hidden="1">
      <c r="A65" s="114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</row>
    <row r="66" spans="1:19" ht="18.75" customHeight="1">
      <c r="A66" s="114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>
        <f t="shared" si="7"/>
        <v>0</v>
      </c>
    </row>
    <row r="67" spans="1:19" ht="18.75" customHeight="1" hidden="1">
      <c r="A67" s="114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>
        <f t="shared" si="7"/>
        <v>0</v>
      </c>
    </row>
    <row r="68" spans="1:19" ht="18.75" customHeight="1" thickBot="1">
      <c r="A68" s="114"/>
      <c r="B68" s="137"/>
      <c r="C68" s="137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>
        <f t="shared" si="7"/>
        <v>0</v>
      </c>
    </row>
    <row r="69" spans="1:19" ht="18.75" customHeight="1" hidden="1" thickBot="1">
      <c r="A69" s="116"/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  <c r="N69" s="253"/>
      <c r="O69" s="253"/>
      <c r="P69" s="253"/>
      <c r="Q69" s="253"/>
      <c r="R69" s="253"/>
      <c r="S69" s="253"/>
    </row>
    <row r="70" spans="1:19" ht="18.75" customHeight="1" hidden="1">
      <c r="A70" s="117"/>
      <c r="B70" s="249"/>
      <c r="C70" s="24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249"/>
      <c r="O70" s="249"/>
      <c r="P70" s="249"/>
      <c r="Q70" s="249"/>
      <c r="R70" s="249"/>
      <c r="S70" s="249"/>
    </row>
    <row r="71" spans="1:19" ht="18.75" customHeight="1" hidden="1" thickBot="1">
      <c r="A71" s="114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</row>
    <row r="72" spans="1:19" ht="18.75" customHeight="1" thickTop="1">
      <c r="A72" s="114" t="s">
        <v>163</v>
      </c>
      <c r="B72" s="361">
        <f>B60+B61+B62+B63+B64+B66+B67+B68</f>
        <v>19927</v>
      </c>
      <c r="C72" s="249">
        <f aca="true" t="shared" si="8" ref="C72:S72">C60+C61+C62+C63+C64+C66+C67+C68</f>
        <v>4000</v>
      </c>
      <c r="D72" s="249">
        <f t="shared" si="8"/>
        <v>0</v>
      </c>
      <c r="E72" s="290">
        <f t="shared" si="8"/>
        <v>0</v>
      </c>
      <c r="F72" s="249">
        <f t="shared" si="8"/>
        <v>10000</v>
      </c>
      <c r="G72" s="249">
        <f t="shared" si="8"/>
        <v>0</v>
      </c>
      <c r="H72" s="249">
        <f t="shared" si="8"/>
        <v>69448</v>
      </c>
      <c r="I72" s="249">
        <f t="shared" si="8"/>
        <v>0</v>
      </c>
      <c r="J72" s="249">
        <f t="shared" si="8"/>
        <v>0</v>
      </c>
      <c r="K72" s="249">
        <f t="shared" si="8"/>
        <v>0</v>
      </c>
      <c r="L72" s="249">
        <f t="shared" si="8"/>
        <v>0</v>
      </c>
      <c r="M72" s="249">
        <f t="shared" si="8"/>
        <v>0</v>
      </c>
      <c r="N72" s="249">
        <f t="shared" si="8"/>
        <v>54638</v>
      </c>
      <c r="O72" s="249">
        <f t="shared" si="8"/>
        <v>0</v>
      </c>
      <c r="P72" s="249">
        <f t="shared" si="8"/>
        <v>0</v>
      </c>
      <c r="Q72" s="249">
        <f t="shared" si="8"/>
        <v>0</v>
      </c>
      <c r="R72" s="249">
        <f t="shared" si="8"/>
        <v>0</v>
      </c>
      <c r="S72" s="249">
        <f t="shared" si="8"/>
        <v>158013</v>
      </c>
    </row>
    <row r="73" spans="1:19" ht="18.75" customHeight="1" thickBot="1">
      <c r="A73" s="116" t="s">
        <v>164</v>
      </c>
      <c r="B73" s="140">
        <v>57135</v>
      </c>
      <c r="C73" s="137">
        <v>45485</v>
      </c>
      <c r="D73" s="137">
        <v>21610</v>
      </c>
      <c r="E73" s="272">
        <v>139246</v>
      </c>
      <c r="F73" s="140"/>
      <c r="G73" s="137"/>
      <c r="H73" s="137"/>
      <c r="I73" s="137"/>
      <c r="J73" s="140"/>
      <c r="K73" s="137"/>
      <c r="L73" s="137"/>
      <c r="M73" s="137"/>
      <c r="N73" s="137">
        <v>54638</v>
      </c>
      <c r="O73" s="137"/>
      <c r="P73" s="137"/>
      <c r="Q73" s="137"/>
      <c r="R73" s="137"/>
      <c r="S73" s="140">
        <f>B73+C73+D73+E73+F73+G73+H73+I73+J73+K73+L73+M73+N73+O73+P73+Q73+R73</f>
        <v>318114</v>
      </c>
    </row>
    <row r="74" spans="1:19" ht="18.75" customHeight="1" hidden="1" thickTop="1">
      <c r="A74" s="109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</row>
    <row r="75" spans="1:19" ht="18.75" customHeight="1" thickTop="1">
      <c r="A75" s="466" t="s">
        <v>170</v>
      </c>
      <c r="B75" s="466"/>
      <c r="C75" s="466"/>
      <c r="D75" s="466"/>
      <c r="E75" s="466"/>
      <c r="F75" s="466"/>
      <c r="G75" s="466"/>
      <c r="H75" s="466"/>
      <c r="I75" s="466"/>
      <c r="J75" s="466"/>
      <c r="K75" s="466"/>
      <c r="L75" s="466"/>
      <c r="M75" s="466"/>
      <c r="N75" s="466"/>
      <c r="O75" s="466"/>
      <c r="P75" s="466"/>
      <c r="Q75" s="466"/>
      <c r="R75" s="466"/>
      <c r="S75" s="466"/>
    </row>
    <row r="76" spans="1:19" ht="18.75" customHeight="1">
      <c r="A76" s="111" t="s">
        <v>160</v>
      </c>
      <c r="B76" s="467" t="s">
        <v>184</v>
      </c>
      <c r="C76" s="467"/>
      <c r="D76" s="131" t="s">
        <v>185</v>
      </c>
      <c r="E76" s="467" t="s">
        <v>187</v>
      </c>
      <c r="F76" s="467"/>
      <c r="G76" s="131" t="s">
        <v>188</v>
      </c>
      <c r="H76" s="463" t="s">
        <v>189</v>
      </c>
      <c r="I76" s="464"/>
      <c r="J76" s="465"/>
      <c r="K76" s="131" t="s">
        <v>192</v>
      </c>
      <c r="L76" s="463" t="s">
        <v>194</v>
      </c>
      <c r="M76" s="464"/>
      <c r="N76" s="464"/>
      <c r="O76" s="130" t="s">
        <v>197</v>
      </c>
      <c r="P76" s="463" t="s">
        <v>199</v>
      </c>
      <c r="Q76" s="465"/>
      <c r="R76" s="131" t="s">
        <v>201</v>
      </c>
      <c r="S76" s="112" t="s">
        <v>161</v>
      </c>
    </row>
    <row r="77" spans="1:19" ht="18.75" customHeight="1">
      <c r="A77" s="125" t="s">
        <v>162</v>
      </c>
      <c r="B77" s="131" t="s">
        <v>203</v>
      </c>
      <c r="C77" s="131" t="s">
        <v>204</v>
      </c>
      <c r="D77" s="131" t="s">
        <v>186</v>
      </c>
      <c r="E77" s="131" t="s">
        <v>250</v>
      </c>
      <c r="F77" s="131" t="s">
        <v>251</v>
      </c>
      <c r="G77" s="131" t="s">
        <v>252</v>
      </c>
      <c r="H77" s="131" t="s">
        <v>190</v>
      </c>
      <c r="I77" s="131" t="s">
        <v>191</v>
      </c>
      <c r="J77" s="131" t="s">
        <v>223</v>
      </c>
      <c r="K77" s="131" t="s">
        <v>193</v>
      </c>
      <c r="L77" s="131" t="s">
        <v>253</v>
      </c>
      <c r="M77" s="131" t="s">
        <v>195</v>
      </c>
      <c r="N77" s="131" t="s">
        <v>196</v>
      </c>
      <c r="O77" s="131" t="s">
        <v>198</v>
      </c>
      <c r="P77" s="131" t="s">
        <v>200</v>
      </c>
      <c r="Q77" s="131" t="s">
        <v>254</v>
      </c>
      <c r="R77" s="131" t="s">
        <v>202</v>
      </c>
      <c r="S77" s="126"/>
    </row>
    <row r="78" spans="1:19" ht="18.75" customHeight="1">
      <c r="A78" s="114" t="s">
        <v>171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3"/>
    </row>
    <row r="79" spans="1:19" ht="18.75" customHeight="1">
      <c r="A79" s="114">
        <v>301</v>
      </c>
      <c r="B79" s="123">
        <v>21277.99</v>
      </c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>
        <f>B79+C79+D79+E79+F79+G79+H79+I79+J79+K79+L79+M79+N79+O79+P79+Q79+R79</f>
        <v>21277.99</v>
      </c>
    </row>
    <row r="80" spans="1:19" ht="18.75" customHeight="1" hidden="1">
      <c r="A80" s="114">
        <v>303</v>
      </c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>
        <f>B80+C80+D80+E80+F80+G80+H80+I80+J80+K80+L80+M80+N80+O80+P80+Q80+R80</f>
        <v>0</v>
      </c>
    </row>
    <row r="81" spans="1:19" ht="18.75" customHeight="1">
      <c r="A81" s="114">
        <v>303</v>
      </c>
      <c r="B81" s="123">
        <v>1926</v>
      </c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>
        <f>B81+C81+D81+E81+F81+G81+H81+I81+J81+K81+L81+M81+N81+O81+P81+Q81+R81</f>
        <v>1926</v>
      </c>
    </row>
    <row r="82" spans="1:19" ht="18.75" customHeight="1">
      <c r="A82" s="114">
        <v>304</v>
      </c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123">
        <f>B82+C82+D82+E82+F82+G82+H82+I82+J82+K82+L82+M82+N82+O82+P82+Q82+R82</f>
        <v>0</v>
      </c>
    </row>
    <row r="83" spans="1:19" ht="18.75" customHeight="1">
      <c r="A83" s="114">
        <v>305</v>
      </c>
      <c r="B83" s="138">
        <v>4280</v>
      </c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23">
        <f>B83+C83+D83+E83+F83+G83+H83+I83+J83+K83+L83+M83+N83+O83+P83+Q83+R83</f>
        <v>4280</v>
      </c>
    </row>
    <row r="84" spans="1:19" ht="18.75" customHeight="1" thickBot="1">
      <c r="A84" s="114"/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</row>
    <row r="85" spans="1:19" ht="18.75" customHeight="1" hidden="1" thickTop="1">
      <c r="A85" s="114"/>
      <c r="B85" s="249"/>
      <c r="C85" s="249"/>
      <c r="D85" s="249"/>
      <c r="E85" s="249"/>
      <c r="F85" s="249"/>
      <c r="G85" s="249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  <c r="S85" s="249"/>
    </row>
    <row r="86" spans="1:19" ht="18.75" customHeight="1" thickTop="1">
      <c r="A86" s="114" t="s">
        <v>163</v>
      </c>
      <c r="B86" s="139">
        <f>B79+B81+B82+B83+B84</f>
        <v>27483.99</v>
      </c>
      <c r="C86" s="123">
        <f aca="true" t="shared" si="9" ref="C86:R86">C79+C80+C81+C82</f>
        <v>0</v>
      </c>
      <c r="D86" s="123">
        <f t="shared" si="9"/>
        <v>0</v>
      </c>
      <c r="E86" s="123">
        <f t="shared" si="9"/>
        <v>0</v>
      </c>
      <c r="F86" s="123">
        <f t="shared" si="9"/>
        <v>0</v>
      </c>
      <c r="G86" s="123">
        <f t="shared" si="9"/>
        <v>0</v>
      </c>
      <c r="H86" s="123">
        <f t="shared" si="9"/>
        <v>0</v>
      </c>
      <c r="I86" s="123">
        <f t="shared" si="9"/>
        <v>0</v>
      </c>
      <c r="J86" s="123">
        <f t="shared" si="9"/>
        <v>0</v>
      </c>
      <c r="K86" s="123">
        <f t="shared" si="9"/>
        <v>0</v>
      </c>
      <c r="L86" s="123">
        <f t="shared" si="9"/>
        <v>0</v>
      </c>
      <c r="M86" s="123">
        <f t="shared" si="9"/>
        <v>0</v>
      </c>
      <c r="N86" s="123">
        <f t="shared" si="9"/>
        <v>0</v>
      </c>
      <c r="O86" s="123">
        <f t="shared" si="9"/>
        <v>0</v>
      </c>
      <c r="P86" s="123">
        <f t="shared" si="9"/>
        <v>0</v>
      </c>
      <c r="Q86" s="123">
        <f t="shared" si="9"/>
        <v>0</v>
      </c>
      <c r="R86" s="123">
        <f t="shared" si="9"/>
        <v>0</v>
      </c>
      <c r="S86" s="123">
        <f>S79+S81+S82+S83</f>
        <v>27483.99</v>
      </c>
    </row>
    <row r="87" spans="1:19" ht="18.75" customHeight="1" thickBot="1">
      <c r="A87" s="116" t="s">
        <v>164</v>
      </c>
      <c r="B87" s="140">
        <v>90968.7</v>
      </c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>
        <f>B87+C87+E87+F87+G87+H87+I87+J87+K87+L87+M87+N87+O87+P87+Q87+R87</f>
        <v>90968.7</v>
      </c>
    </row>
    <row r="88" spans="1:19" ht="18.75" customHeight="1" thickTop="1">
      <c r="A88" s="117"/>
      <c r="B88" s="249"/>
      <c r="C88" s="249"/>
      <c r="D88" s="249"/>
      <c r="E88" s="249"/>
      <c r="F88" s="249"/>
      <c r="G88" s="249"/>
      <c r="H88" s="249"/>
      <c r="I88" s="249"/>
      <c r="J88" s="249"/>
      <c r="K88" s="249"/>
      <c r="L88" s="249"/>
      <c r="M88" s="249"/>
      <c r="N88" s="249"/>
      <c r="O88" s="249"/>
      <c r="P88" s="249"/>
      <c r="Q88" s="249"/>
      <c r="R88" s="249"/>
      <c r="S88" s="249"/>
    </row>
    <row r="89" spans="1:19" ht="18.75" customHeight="1">
      <c r="A89" s="114" t="s">
        <v>172</v>
      </c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123"/>
    </row>
    <row r="90" spans="1:19" ht="18.75" customHeight="1">
      <c r="A90" s="114">
        <v>403</v>
      </c>
      <c r="B90" s="123"/>
      <c r="C90" s="123"/>
      <c r="D90" s="123"/>
      <c r="E90" s="273"/>
      <c r="F90" s="123"/>
      <c r="G90" s="123"/>
      <c r="H90" s="123"/>
      <c r="I90" s="123"/>
      <c r="J90" s="123"/>
      <c r="K90" s="123"/>
      <c r="L90" s="139"/>
      <c r="M90" s="123"/>
      <c r="N90" s="123"/>
      <c r="O90" s="123"/>
      <c r="P90" s="123"/>
      <c r="Q90" s="123"/>
      <c r="R90" s="123"/>
      <c r="S90" s="250">
        <f>B90+C90+D90+E90+F90+G90+H90+I90+J90+K90+L90+M90+N90+O90+P90+Q90+R90</f>
        <v>0</v>
      </c>
    </row>
    <row r="91" spans="1:19" ht="18.75" customHeight="1">
      <c r="A91" s="114"/>
      <c r="B91" s="123"/>
      <c r="C91" s="123"/>
      <c r="D91" s="123"/>
      <c r="E91" s="273"/>
      <c r="F91" s="123"/>
      <c r="G91" s="123"/>
      <c r="H91" s="123"/>
      <c r="I91" s="123"/>
      <c r="J91" s="123"/>
      <c r="K91" s="123"/>
      <c r="L91" s="139"/>
      <c r="M91" s="123"/>
      <c r="N91" s="123"/>
      <c r="O91" s="123"/>
      <c r="P91" s="123"/>
      <c r="Q91" s="123"/>
      <c r="R91" s="123"/>
      <c r="S91" s="250"/>
    </row>
    <row r="92" spans="1:19" ht="18.75" customHeight="1" thickBot="1">
      <c r="A92" s="116"/>
      <c r="B92" s="137"/>
      <c r="C92" s="137"/>
      <c r="D92" s="137"/>
      <c r="E92" s="274"/>
      <c r="F92" s="137"/>
      <c r="G92" s="137"/>
      <c r="H92" s="137"/>
      <c r="I92" s="137"/>
      <c r="J92" s="137"/>
      <c r="K92" s="137"/>
      <c r="L92" s="140"/>
      <c r="M92" s="137"/>
      <c r="N92" s="137"/>
      <c r="O92" s="137"/>
      <c r="P92" s="137"/>
      <c r="Q92" s="137"/>
      <c r="R92" s="137"/>
      <c r="S92" s="252"/>
    </row>
    <row r="93" spans="1:19" ht="18.75" customHeight="1" hidden="1" thickBot="1">
      <c r="A93" s="117"/>
      <c r="B93" s="253"/>
      <c r="C93" s="253"/>
      <c r="D93" s="253"/>
      <c r="E93" s="275"/>
      <c r="F93" s="253"/>
      <c r="G93" s="253"/>
      <c r="H93" s="253"/>
      <c r="I93" s="253"/>
      <c r="J93" s="253"/>
      <c r="K93" s="253"/>
      <c r="L93" s="165"/>
      <c r="M93" s="253"/>
      <c r="N93" s="253"/>
      <c r="O93" s="253"/>
      <c r="P93" s="253"/>
      <c r="Q93" s="253"/>
      <c r="R93" s="253"/>
      <c r="S93" s="254"/>
    </row>
    <row r="94" spans="1:19" ht="18.75" customHeight="1" thickTop="1">
      <c r="A94" s="114" t="s">
        <v>163</v>
      </c>
      <c r="B94" s="249">
        <f>B90+B91</f>
        <v>0</v>
      </c>
      <c r="C94" s="249">
        <f aca="true" t="shared" si="10" ref="C94:R94">C90+C91</f>
        <v>0</v>
      </c>
      <c r="D94" s="249">
        <f t="shared" si="10"/>
        <v>0</v>
      </c>
      <c r="E94" s="363">
        <f t="shared" si="10"/>
        <v>0</v>
      </c>
      <c r="F94" s="249">
        <f t="shared" si="10"/>
        <v>0</v>
      </c>
      <c r="G94" s="249">
        <f t="shared" si="10"/>
        <v>0</v>
      </c>
      <c r="H94" s="249">
        <f t="shared" si="10"/>
        <v>0</v>
      </c>
      <c r="I94" s="249">
        <f t="shared" si="10"/>
        <v>0</v>
      </c>
      <c r="J94" s="249">
        <f t="shared" si="10"/>
        <v>0</v>
      </c>
      <c r="K94" s="249">
        <f t="shared" si="10"/>
        <v>0</v>
      </c>
      <c r="L94" s="249">
        <f t="shared" si="10"/>
        <v>0</v>
      </c>
      <c r="M94" s="249">
        <f t="shared" si="10"/>
        <v>0</v>
      </c>
      <c r="N94" s="249">
        <f t="shared" si="10"/>
        <v>0</v>
      </c>
      <c r="O94" s="249">
        <f t="shared" si="10"/>
        <v>0</v>
      </c>
      <c r="P94" s="249">
        <f t="shared" si="10"/>
        <v>0</v>
      </c>
      <c r="Q94" s="249">
        <f t="shared" si="10"/>
        <v>0</v>
      </c>
      <c r="R94" s="249">
        <f t="shared" si="10"/>
        <v>0</v>
      </c>
      <c r="S94" s="249">
        <f>B94+C94+D94+E94+F94+G94+H94+I94+J94+K94+L94+M94+N94+O94+P94+Q94+R94</f>
        <v>0</v>
      </c>
    </row>
    <row r="95" spans="1:19" ht="18.75" customHeight="1" thickBot="1">
      <c r="A95" s="116" t="s">
        <v>164</v>
      </c>
      <c r="B95" s="137"/>
      <c r="C95" s="137"/>
      <c r="D95" s="137"/>
      <c r="E95" s="274">
        <v>1258400</v>
      </c>
      <c r="F95" s="137"/>
      <c r="G95" s="137"/>
      <c r="H95" s="137"/>
      <c r="I95" s="137"/>
      <c r="J95" s="137"/>
      <c r="K95" s="140"/>
      <c r="L95" s="140"/>
      <c r="M95" s="137"/>
      <c r="N95" s="291">
        <v>42000</v>
      </c>
      <c r="O95" s="137"/>
      <c r="P95" s="137"/>
      <c r="Q95" s="137"/>
      <c r="R95" s="137"/>
      <c r="S95" s="140">
        <f>B95+C95+D95+E95+F95+G95+H95+I95+J95+K95+L95+M95+N95+O95+P95+Q95+R95</f>
        <v>1300400</v>
      </c>
    </row>
    <row r="96" spans="1:19" ht="18.75" customHeight="1" thickTop="1">
      <c r="A96" s="257">
        <v>450</v>
      </c>
      <c r="B96" s="249"/>
      <c r="C96" s="249"/>
      <c r="D96" s="249"/>
      <c r="E96" s="249"/>
      <c r="F96" s="249"/>
      <c r="G96" s="249"/>
      <c r="H96" s="249"/>
      <c r="I96" s="249"/>
      <c r="J96" s="249"/>
      <c r="K96" s="249"/>
      <c r="L96" s="249"/>
      <c r="M96" s="249"/>
      <c r="N96" s="249"/>
      <c r="O96" s="249"/>
      <c r="P96" s="249"/>
      <c r="Q96" s="249"/>
      <c r="R96" s="249"/>
      <c r="S96" s="249"/>
    </row>
    <row r="97" spans="1:19" ht="18.75" customHeight="1">
      <c r="A97" s="114">
        <v>467</v>
      </c>
      <c r="B97" s="123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3">
        <f aca="true" t="shared" si="11" ref="S97:S102">B97+C97+D97+E97+F97+G97+H97+I97+J97+K97+L97+M97+N97+O97+P97+Q97+R97</f>
        <v>0</v>
      </c>
    </row>
    <row r="98" spans="1:19" ht="18.75" customHeight="1">
      <c r="A98" s="114"/>
      <c r="B98" s="123"/>
      <c r="C98" s="123"/>
      <c r="D98" s="123"/>
      <c r="E98" s="123"/>
      <c r="F98" s="123"/>
      <c r="G98" s="123"/>
      <c r="H98" s="123"/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123">
        <f t="shared" si="11"/>
        <v>0</v>
      </c>
    </row>
    <row r="99" spans="1:19" ht="18.75" customHeight="1" thickBot="1">
      <c r="A99" s="116"/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>
        <f t="shared" si="11"/>
        <v>0</v>
      </c>
    </row>
    <row r="100" spans="1:19" ht="18.75" customHeight="1" hidden="1" thickBot="1">
      <c r="A100" s="117"/>
      <c r="B100" s="253"/>
      <c r="C100" s="253"/>
      <c r="D100" s="253"/>
      <c r="E100" s="253"/>
      <c r="F100" s="253"/>
      <c r="G100" s="253"/>
      <c r="H100" s="253"/>
      <c r="I100" s="253"/>
      <c r="J100" s="253"/>
      <c r="K100" s="253"/>
      <c r="L100" s="253"/>
      <c r="M100" s="253"/>
      <c r="N100" s="253"/>
      <c r="O100" s="253"/>
      <c r="P100" s="253"/>
      <c r="Q100" s="253"/>
      <c r="R100" s="253"/>
      <c r="S100" s="249">
        <f t="shared" si="11"/>
        <v>0</v>
      </c>
    </row>
    <row r="101" spans="1:19" ht="18.75" customHeight="1" thickTop="1">
      <c r="A101" s="114" t="s">
        <v>163</v>
      </c>
      <c r="B101" s="361">
        <f>B97+B98</f>
        <v>0</v>
      </c>
      <c r="C101" s="249">
        <f aca="true" t="shared" si="12" ref="C101:R101">C97+C98</f>
        <v>0</v>
      </c>
      <c r="D101" s="249">
        <f t="shared" si="12"/>
        <v>0</v>
      </c>
      <c r="E101" s="249">
        <f t="shared" si="12"/>
        <v>0</v>
      </c>
      <c r="F101" s="249">
        <f t="shared" si="12"/>
        <v>0</v>
      </c>
      <c r="G101" s="249">
        <f t="shared" si="12"/>
        <v>0</v>
      </c>
      <c r="H101" s="249">
        <f t="shared" si="12"/>
        <v>0</v>
      </c>
      <c r="I101" s="249">
        <f t="shared" si="12"/>
        <v>0</v>
      </c>
      <c r="J101" s="249">
        <f t="shared" si="12"/>
        <v>0</v>
      </c>
      <c r="K101" s="249">
        <f t="shared" si="12"/>
        <v>0</v>
      </c>
      <c r="L101" s="249">
        <f t="shared" si="12"/>
        <v>0</v>
      </c>
      <c r="M101" s="249">
        <f t="shared" si="12"/>
        <v>0</v>
      </c>
      <c r="N101" s="249">
        <f>N97+N98</f>
        <v>0</v>
      </c>
      <c r="O101" s="249">
        <f>O97+O98</f>
        <v>0</v>
      </c>
      <c r="P101" s="249">
        <f t="shared" si="12"/>
        <v>0</v>
      </c>
      <c r="Q101" s="249">
        <f t="shared" si="12"/>
        <v>0</v>
      </c>
      <c r="R101" s="249">
        <f t="shared" si="12"/>
        <v>0</v>
      </c>
      <c r="S101" s="123">
        <f t="shared" si="11"/>
        <v>0</v>
      </c>
    </row>
    <row r="102" spans="1:19" ht="18.75" customHeight="1" thickBot="1">
      <c r="A102" s="116" t="s">
        <v>164</v>
      </c>
      <c r="B102" s="140"/>
      <c r="C102" s="137">
        <v>13000</v>
      </c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>
        <f t="shared" si="11"/>
        <v>13000</v>
      </c>
    </row>
    <row r="103" spans="1:19" ht="18.75" customHeight="1" thickTop="1">
      <c r="A103" s="117"/>
      <c r="B103" s="249"/>
      <c r="C103" s="249"/>
      <c r="D103" s="249"/>
      <c r="E103" s="249"/>
      <c r="F103" s="249"/>
      <c r="G103" s="249"/>
      <c r="H103" s="249"/>
      <c r="I103" s="249"/>
      <c r="J103" s="249"/>
      <c r="K103" s="249"/>
      <c r="L103" s="249"/>
      <c r="M103" s="249"/>
      <c r="N103" s="249"/>
      <c r="O103" s="249"/>
      <c r="P103" s="249"/>
      <c r="Q103" s="249"/>
      <c r="R103" s="249"/>
      <c r="S103" s="249"/>
    </row>
    <row r="104" spans="1:19" ht="18.75" customHeight="1">
      <c r="A104" s="114" t="s">
        <v>173</v>
      </c>
      <c r="B104" s="123"/>
      <c r="C104" s="12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</row>
    <row r="105" spans="1:19" ht="18.75" customHeight="1">
      <c r="A105" s="114"/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123"/>
    </row>
    <row r="106" spans="1:19" ht="18.75" customHeight="1">
      <c r="A106" s="114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123"/>
    </row>
    <row r="107" spans="1:19" ht="18.75" customHeight="1" hidden="1">
      <c r="A107" s="114"/>
      <c r="B107" s="123"/>
      <c r="C107" s="123"/>
      <c r="D107" s="123"/>
      <c r="E107" s="123"/>
      <c r="F107" s="123"/>
      <c r="G107" s="123"/>
      <c r="H107" s="123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</row>
    <row r="108" spans="1:19" ht="18.75" customHeight="1" hidden="1">
      <c r="A108" s="114"/>
      <c r="B108" s="123"/>
      <c r="C108" s="123"/>
      <c r="D108" s="123"/>
      <c r="E108" s="123"/>
      <c r="F108" s="123"/>
      <c r="G108" s="123"/>
      <c r="H108" s="123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</row>
    <row r="109" spans="1:19" ht="18.75" customHeight="1" thickBot="1">
      <c r="A109" s="114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</row>
    <row r="110" spans="1:19" ht="18.75" customHeight="1" thickTop="1">
      <c r="A110" s="114" t="s">
        <v>163</v>
      </c>
      <c r="B110" s="249">
        <f>B104+B105+B106</f>
        <v>0</v>
      </c>
      <c r="C110" s="249">
        <f aca="true" t="shared" si="13" ref="C110:S110">C104+C105+C106</f>
        <v>0</v>
      </c>
      <c r="D110" s="249">
        <f t="shared" si="13"/>
        <v>0</v>
      </c>
      <c r="E110" s="249">
        <f t="shared" si="13"/>
        <v>0</v>
      </c>
      <c r="F110" s="249">
        <f t="shared" si="13"/>
        <v>0</v>
      </c>
      <c r="G110" s="249">
        <f t="shared" si="13"/>
        <v>0</v>
      </c>
      <c r="H110" s="249">
        <f t="shared" si="13"/>
        <v>0</v>
      </c>
      <c r="I110" s="249">
        <f t="shared" si="13"/>
        <v>0</v>
      </c>
      <c r="J110" s="249">
        <f t="shared" si="13"/>
        <v>0</v>
      </c>
      <c r="K110" s="249">
        <f t="shared" si="13"/>
        <v>0</v>
      </c>
      <c r="L110" s="249">
        <f t="shared" si="13"/>
        <v>0</v>
      </c>
      <c r="M110" s="249">
        <f t="shared" si="13"/>
        <v>0</v>
      </c>
      <c r="N110" s="249">
        <f t="shared" si="13"/>
        <v>0</v>
      </c>
      <c r="O110" s="249">
        <f t="shared" si="13"/>
        <v>0</v>
      </c>
      <c r="P110" s="249">
        <f t="shared" si="13"/>
        <v>0</v>
      </c>
      <c r="Q110" s="249">
        <f t="shared" si="13"/>
        <v>0</v>
      </c>
      <c r="R110" s="249">
        <f t="shared" si="13"/>
        <v>0</v>
      </c>
      <c r="S110" s="249">
        <f t="shared" si="13"/>
        <v>0</v>
      </c>
    </row>
    <row r="111" spans="1:19" ht="18.75" customHeight="1" thickBot="1">
      <c r="A111" s="116" t="s">
        <v>164</v>
      </c>
      <c r="B111" s="137"/>
      <c r="C111" s="137"/>
      <c r="D111" s="137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>
        <f>B111+C111+D111+F111+G111+H111+I111+J111+K111+L111+M111+N111+O111+P111+Q111+R111</f>
        <v>0</v>
      </c>
    </row>
    <row r="112" spans="1:19" ht="18.75" customHeight="1" thickTop="1">
      <c r="A112" s="470" t="s">
        <v>174</v>
      </c>
      <c r="B112" s="470"/>
      <c r="C112" s="470"/>
      <c r="D112" s="470"/>
      <c r="E112" s="470"/>
      <c r="F112" s="470"/>
      <c r="G112" s="470"/>
      <c r="H112" s="470"/>
      <c r="I112" s="470"/>
      <c r="J112" s="470"/>
      <c r="K112" s="470"/>
      <c r="L112" s="470"/>
      <c r="M112" s="470"/>
      <c r="N112" s="470"/>
      <c r="O112" s="470"/>
      <c r="P112" s="470"/>
      <c r="Q112" s="470"/>
      <c r="R112" s="470"/>
      <c r="S112" s="470"/>
    </row>
    <row r="113" spans="1:19" ht="18.75" customHeight="1">
      <c r="A113" s="127" t="s">
        <v>160</v>
      </c>
      <c r="B113" s="467" t="s">
        <v>184</v>
      </c>
      <c r="C113" s="467"/>
      <c r="D113" s="131" t="s">
        <v>185</v>
      </c>
      <c r="E113" s="467" t="s">
        <v>187</v>
      </c>
      <c r="F113" s="467"/>
      <c r="G113" s="131" t="s">
        <v>188</v>
      </c>
      <c r="H113" s="463" t="s">
        <v>189</v>
      </c>
      <c r="I113" s="464"/>
      <c r="J113" s="465"/>
      <c r="K113" s="131" t="s">
        <v>192</v>
      </c>
      <c r="L113" s="463" t="s">
        <v>194</v>
      </c>
      <c r="M113" s="464"/>
      <c r="N113" s="464"/>
      <c r="O113" s="130" t="s">
        <v>197</v>
      </c>
      <c r="P113" s="463" t="s">
        <v>199</v>
      </c>
      <c r="Q113" s="465"/>
      <c r="R113" s="131" t="s">
        <v>201</v>
      </c>
      <c r="S113" s="112" t="s">
        <v>161</v>
      </c>
    </row>
    <row r="114" spans="1:19" ht="18.75" customHeight="1">
      <c r="A114" s="122" t="s">
        <v>162</v>
      </c>
      <c r="B114" s="131" t="s">
        <v>203</v>
      </c>
      <c r="C114" s="131" t="s">
        <v>204</v>
      </c>
      <c r="D114" s="131" t="s">
        <v>186</v>
      </c>
      <c r="E114" s="131" t="s">
        <v>250</v>
      </c>
      <c r="F114" s="131" t="s">
        <v>251</v>
      </c>
      <c r="G114" s="131" t="s">
        <v>252</v>
      </c>
      <c r="H114" s="131" t="s">
        <v>190</v>
      </c>
      <c r="I114" s="131" t="s">
        <v>191</v>
      </c>
      <c r="J114" s="131" t="s">
        <v>223</v>
      </c>
      <c r="K114" s="131" t="s">
        <v>193</v>
      </c>
      <c r="L114" s="131" t="s">
        <v>253</v>
      </c>
      <c r="M114" s="131" t="s">
        <v>195</v>
      </c>
      <c r="N114" s="131" t="s">
        <v>196</v>
      </c>
      <c r="O114" s="131" t="s">
        <v>198</v>
      </c>
      <c r="P114" s="131" t="s">
        <v>200</v>
      </c>
      <c r="Q114" s="131" t="s">
        <v>254</v>
      </c>
      <c r="R114" s="131" t="s">
        <v>202</v>
      </c>
      <c r="S114" s="113"/>
    </row>
    <row r="115" spans="1:19" ht="18.75" customHeight="1">
      <c r="A115" s="114" t="s">
        <v>175</v>
      </c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</row>
    <row r="116" spans="1:19" ht="18.75" customHeight="1">
      <c r="A116" s="114">
        <v>553</v>
      </c>
      <c r="B116" s="123"/>
      <c r="C116" s="123"/>
      <c r="D116" s="123"/>
      <c r="E116" s="123"/>
      <c r="F116" s="123"/>
      <c r="G116" s="123"/>
      <c r="H116" s="123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</row>
    <row r="117" spans="1:19" ht="18.75" customHeight="1">
      <c r="A117" s="114"/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123"/>
    </row>
    <row r="118" spans="1:19" ht="18.75" customHeight="1" thickBot="1">
      <c r="A118" s="114"/>
      <c r="B118" s="137"/>
      <c r="C118" s="137"/>
      <c r="D118" s="137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</row>
    <row r="119" spans="1:19" ht="18.75" customHeight="1" thickTop="1">
      <c r="A119" s="114" t="s">
        <v>163</v>
      </c>
      <c r="B119" s="249">
        <f>B116+B117</f>
        <v>0</v>
      </c>
      <c r="C119" s="249">
        <f aca="true" t="shared" si="14" ref="C119:S119">C116+C117</f>
        <v>0</v>
      </c>
      <c r="D119" s="249">
        <f t="shared" si="14"/>
        <v>0</v>
      </c>
      <c r="E119" s="249">
        <f t="shared" si="14"/>
        <v>0</v>
      </c>
      <c r="F119" s="249">
        <f t="shared" si="14"/>
        <v>0</v>
      </c>
      <c r="G119" s="249">
        <f t="shared" si="14"/>
        <v>0</v>
      </c>
      <c r="H119" s="249">
        <f t="shared" si="14"/>
        <v>0</v>
      </c>
      <c r="I119" s="249">
        <f t="shared" si="14"/>
        <v>0</v>
      </c>
      <c r="J119" s="249">
        <f t="shared" si="14"/>
        <v>0</v>
      </c>
      <c r="K119" s="249">
        <f t="shared" si="14"/>
        <v>0</v>
      </c>
      <c r="L119" s="249">
        <f t="shared" si="14"/>
        <v>0</v>
      </c>
      <c r="M119" s="249">
        <f t="shared" si="14"/>
        <v>0</v>
      </c>
      <c r="N119" s="249">
        <f t="shared" si="14"/>
        <v>0</v>
      </c>
      <c r="O119" s="249">
        <f t="shared" si="14"/>
        <v>0</v>
      </c>
      <c r="P119" s="249">
        <f t="shared" si="14"/>
        <v>0</v>
      </c>
      <c r="Q119" s="249">
        <f t="shared" si="14"/>
        <v>0</v>
      </c>
      <c r="R119" s="249">
        <f t="shared" si="14"/>
        <v>0</v>
      </c>
      <c r="S119" s="249">
        <f t="shared" si="14"/>
        <v>0</v>
      </c>
    </row>
    <row r="120" spans="1:19" ht="18.75" customHeight="1" thickBot="1">
      <c r="A120" s="116" t="s">
        <v>164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>
        <f>B120+C120+D120+E120+F120+G120+H120+I120+J120+K120+L120+M120+N120+O120+P120+Q120+R120</f>
        <v>0</v>
      </c>
    </row>
    <row r="121" spans="1:19" ht="18.75" customHeight="1" thickTop="1">
      <c r="A121" s="117"/>
      <c r="B121" s="249"/>
      <c r="C121" s="249"/>
      <c r="D121" s="249"/>
      <c r="E121" s="249"/>
      <c r="F121" s="249"/>
      <c r="G121" s="249"/>
      <c r="H121" s="249"/>
      <c r="I121" s="249"/>
      <c r="J121" s="249"/>
      <c r="K121" s="249"/>
      <c r="L121" s="249"/>
      <c r="M121" s="249"/>
      <c r="N121" s="249"/>
      <c r="O121" s="249"/>
      <c r="P121" s="249"/>
      <c r="Q121" s="249"/>
      <c r="R121" s="249"/>
      <c r="S121" s="249"/>
    </row>
    <row r="122" spans="1:19" ht="18.75" customHeight="1" thickBot="1">
      <c r="A122" s="116" t="s">
        <v>176</v>
      </c>
      <c r="B122" s="272">
        <f>B20+B26+B32+B47+B58+B73+B87+B95+B102+B111+B120</f>
        <v>1987815.7</v>
      </c>
      <c r="C122" s="258">
        <f aca="true" t="shared" si="15" ref="C122:R122">C10+C20+C26+C32+C47+C58+C73+C87+C95+C102+C111+C120</f>
        <v>429075</v>
      </c>
      <c r="D122" s="140">
        <f t="shared" si="15"/>
        <v>52555</v>
      </c>
      <c r="E122" s="258">
        <f t="shared" si="15"/>
        <v>2075921</v>
      </c>
      <c r="F122" s="137">
        <f t="shared" si="15"/>
        <v>0</v>
      </c>
      <c r="G122" s="137">
        <f t="shared" si="15"/>
        <v>0</v>
      </c>
      <c r="H122" s="140">
        <f t="shared" si="15"/>
        <v>295442.65</v>
      </c>
      <c r="I122" s="137">
        <f t="shared" si="15"/>
        <v>0</v>
      </c>
      <c r="J122" s="140">
        <f t="shared" si="15"/>
        <v>37412.5</v>
      </c>
      <c r="K122" s="137">
        <f t="shared" si="15"/>
        <v>0</v>
      </c>
      <c r="L122" s="137">
        <f t="shared" si="15"/>
        <v>1000</v>
      </c>
      <c r="M122" s="140">
        <f t="shared" si="15"/>
        <v>0</v>
      </c>
      <c r="N122" s="140">
        <f t="shared" si="15"/>
        <v>96638</v>
      </c>
      <c r="O122" s="137">
        <f t="shared" si="15"/>
        <v>0</v>
      </c>
      <c r="P122" s="137">
        <f t="shared" si="15"/>
        <v>0</v>
      </c>
      <c r="Q122" s="137">
        <f t="shared" si="15"/>
        <v>0</v>
      </c>
      <c r="R122" s="258">
        <f t="shared" si="15"/>
        <v>502592</v>
      </c>
      <c r="S122" s="140">
        <f>B122+C122+D122+E122+F122+G122+H122+I122+J122+K122+L122+M122+N122+O122+P122+Q122+R122</f>
        <v>5478451.850000001</v>
      </c>
    </row>
    <row r="123" spans="1:19" ht="22.5" thickTop="1">
      <c r="A123" s="109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</row>
    <row r="124" spans="1:19" ht="21.75">
      <c r="A124" s="109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</row>
    <row r="125" spans="1:19" ht="21.75">
      <c r="A125" s="109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</row>
    <row r="126" spans="1:19" ht="21.75">
      <c r="A126" s="109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28" t="s">
        <v>177</v>
      </c>
      <c r="N126" s="29"/>
      <c r="O126" s="29"/>
      <c r="P126" s="29"/>
      <c r="Q126" s="109"/>
      <c r="R126" s="109"/>
      <c r="S126" s="109"/>
    </row>
    <row r="127" spans="1:19" ht="21.75">
      <c r="A127" s="109"/>
      <c r="B127" s="469" t="s">
        <v>178</v>
      </c>
      <c r="C127" s="469"/>
      <c r="D127" s="469"/>
      <c r="E127" s="109"/>
      <c r="F127" s="109"/>
      <c r="G127" s="29" t="s">
        <v>179</v>
      </c>
      <c r="H127" s="29"/>
      <c r="I127" s="129"/>
      <c r="J127" s="129"/>
      <c r="K127" s="129"/>
      <c r="L127" s="129"/>
      <c r="M127" s="129"/>
      <c r="N127" s="469" t="s">
        <v>180</v>
      </c>
      <c r="O127" s="469"/>
      <c r="P127" s="469"/>
      <c r="Q127" s="109"/>
      <c r="R127" s="109"/>
      <c r="S127" s="109"/>
    </row>
    <row r="128" spans="1:19" ht="21.75">
      <c r="A128" s="109"/>
      <c r="B128" s="469" t="s">
        <v>181</v>
      </c>
      <c r="C128" s="469"/>
      <c r="D128" s="469"/>
      <c r="E128" s="109"/>
      <c r="F128" s="109"/>
      <c r="G128" s="29" t="s">
        <v>182</v>
      </c>
      <c r="H128" s="29"/>
      <c r="I128" s="129"/>
      <c r="J128" s="129"/>
      <c r="K128" s="129"/>
      <c r="L128" s="129"/>
      <c r="M128" s="129"/>
      <c r="N128" s="129" t="s">
        <v>183</v>
      </c>
      <c r="O128" s="129"/>
      <c r="P128" s="129"/>
      <c r="Q128" s="109"/>
      <c r="R128" s="109"/>
      <c r="S128" s="109"/>
    </row>
    <row r="129" spans="1:19" ht="21.75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</row>
    <row r="130" spans="1:19" ht="21.75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</row>
    <row r="131" spans="1:19" ht="21.75">
      <c r="A131" s="109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</row>
    <row r="132" spans="1:19" ht="21.75">
      <c r="A132" s="109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</row>
    <row r="133" spans="1:19" ht="21.75">
      <c r="A133" s="109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</row>
    <row r="134" spans="1:19" ht="21.75">
      <c r="A134" s="109"/>
      <c r="B134" s="109"/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</row>
  </sheetData>
  <sheetProtection/>
  <mergeCells count="28">
    <mergeCell ref="B128:D128"/>
    <mergeCell ref="A112:S112"/>
    <mergeCell ref="B113:C113"/>
    <mergeCell ref="E113:F113"/>
    <mergeCell ref="H113:J113"/>
    <mergeCell ref="L113:N113"/>
    <mergeCell ref="P113:Q113"/>
    <mergeCell ref="B127:D127"/>
    <mergeCell ref="N127:P127"/>
    <mergeCell ref="A75:S75"/>
    <mergeCell ref="B76:C76"/>
    <mergeCell ref="E76:F76"/>
    <mergeCell ref="H76:J76"/>
    <mergeCell ref="L76:N76"/>
    <mergeCell ref="P76:Q76"/>
    <mergeCell ref="A34:S34"/>
    <mergeCell ref="B35:C35"/>
    <mergeCell ref="E35:F35"/>
    <mergeCell ref="H35:J35"/>
    <mergeCell ref="L35:N35"/>
    <mergeCell ref="P35:Q35"/>
    <mergeCell ref="L4:N4"/>
    <mergeCell ref="P4:Q4"/>
    <mergeCell ref="A1:S1"/>
    <mergeCell ref="A2:S2"/>
    <mergeCell ref="B4:C4"/>
    <mergeCell ref="E4:F4"/>
    <mergeCell ref="H4:J4"/>
  </mergeCells>
  <printOptions/>
  <pageMargins left="0" right="0" top="0.3937007874015748" bottom="0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98"/>
  <sheetViews>
    <sheetView zoomScalePageLayoutView="0" workbookViewId="0" topLeftCell="A14">
      <selection activeCell="D20" sqref="D20"/>
    </sheetView>
  </sheetViews>
  <sheetFormatPr defaultColWidth="9.140625" defaultRowHeight="21.75"/>
  <cols>
    <col min="1" max="1" width="39.8515625" style="0" customWidth="1"/>
    <col min="2" max="2" width="20.421875" style="0" customWidth="1"/>
    <col min="3" max="3" width="15.7109375" style="0" customWidth="1"/>
    <col min="4" max="4" width="29.7109375" style="0" customWidth="1"/>
    <col min="5" max="5" width="22.421875" style="0" customWidth="1"/>
    <col min="6" max="6" width="12.00390625" style="0" customWidth="1"/>
    <col min="7" max="7" width="5.421875" style="0" customWidth="1"/>
    <col min="9" max="9" width="7.00390625" style="0" customWidth="1"/>
    <col min="10" max="10" width="8.7109375" style="0" customWidth="1"/>
    <col min="11" max="11" width="4.00390625" style="0" customWidth="1"/>
    <col min="12" max="12" width="7.421875" style="0" customWidth="1"/>
  </cols>
  <sheetData>
    <row r="1" ht="21.75" hidden="1"/>
    <row r="2" spans="1:7" ht="2.25" customHeight="1">
      <c r="A2" s="29"/>
      <c r="B2" s="29"/>
      <c r="C2" s="29"/>
      <c r="D2" s="29"/>
      <c r="E2" s="29"/>
      <c r="F2" s="29"/>
      <c r="G2" s="29"/>
    </row>
    <row r="3" spans="1:12" ht="24" customHeight="1">
      <c r="A3" s="475" t="s">
        <v>233</v>
      </c>
      <c r="B3" s="475"/>
      <c r="C3" s="475"/>
      <c r="D3" s="475"/>
      <c r="E3" s="233"/>
      <c r="F3" s="233"/>
      <c r="G3" s="109"/>
      <c r="H3" s="109"/>
      <c r="I3" s="109"/>
      <c r="J3" s="109"/>
      <c r="K3" s="120"/>
      <c r="L3" s="232"/>
    </row>
    <row r="4" spans="1:12" ht="24" customHeight="1">
      <c r="A4" s="476" t="s">
        <v>234</v>
      </c>
      <c r="B4" s="476"/>
      <c r="C4" s="476"/>
      <c r="D4" s="476"/>
      <c r="E4" s="234"/>
      <c r="F4" s="234"/>
      <c r="G4" s="175"/>
      <c r="H4" s="175"/>
      <c r="I4" s="175"/>
      <c r="J4" s="175"/>
      <c r="K4" s="175"/>
      <c r="L4" s="232"/>
    </row>
    <row r="5" spans="1:12" ht="24" customHeight="1">
      <c r="A5" s="476" t="s">
        <v>410</v>
      </c>
      <c r="B5" s="476"/>
      <c r="C5" s="476"/>
      <c r="D5" s="476"/>
      <c r="E5" s="234"/>
      <c r="F5" s="234"/>
      <c r="G5" s="175"/>
      <c r="H5" s="175"/>
      <c r="I5" s="175"/>
      <c r="J5" s="175"/>
      <c r="K5" s="175"/>
      <c r="L5" s="232"/>
    </row>
    <row r="6" spans="1:12" ht="24" customHeight="1">
      <c r="A6" s="234"/>
      <c r="B6" s="234"/>
      <c r="C6" s="234"/>
      <c r="D6" s="234"/>
      <c r="E6" s="234"/>
      <c r="F6" s="234"/>
      <c r="G6" s="175"/>
      <c r="H6" s="175"/>
      <c r="I6" s="175"/>
      <c r="J6" s="175"/>
      <c r="K6" s="175"/>
      <c r="L6" s="232"/>
    </row>
    <row r="7" spans="1:12" ht="24" customHeight="1">
      <c r="A7" s="245" t="s">
        <v>235</v>
      </c>
      <c r="B7" s="262" t="s">
        <v>118</v>
      </c>
      <c r="C7" s="193"/>
      <c r="D7" s="262" t="s">
        <v>236</v>
      </c>
      <c r="E7" s="234"/>
      <c r="F7" s="234"/>
      <c r="G7" s="175"/>
      <c r="H7" s="181"/>
      <c r="I7" s="181"/>
      <c r="J7" s="181"/>
      <c r="K7" s="175"/>
      <c r="L7" s="232"/>
    </row>
    <row r="8" spans="1:12" ht="24" customHeight="1">
      <c r="A8" s="242" t="s">
        <v>237</v>
      </c>
      <c r="B8" s="261">
        <v>2310576.68</v>
      </c>
      <c r="C8" s="193"/>
      <c r="D8" s="261">
        <v>4575547.52</v>
      </c>
      <c r="E8" s="234"/>
      <c r="F8" s="234"/>
      <c r="G8" s="175"/>
      <c r="H8" s="175"/>
      <c r="I8" s="175"/>
      <c r="J8" s="175"/>
      <c r="K8" s="175"/>
      <c r="L8" s="232"/>
    </row>
    <row r="9" spans="1:12" ht="24" customHeight="1">
      <c r="A9" s="242" t="s">
        <v>238</v>
      </c>
      <c r="B9" s="261">
        <v>69056.73</v>
      </c>
      <c r="C9" s="236"/>
      <c r="D9" s="261">
        <v>196074.12</v>
      </c>
      <c r="E9" s="235"/>
      <c r="F9" s="235"/>
      <c r="G9" s="224"/>
      <c r="H9" s="175"/>
      <c r="I9" s="175"/>
      <c r="J9" s="175"/>
      <c r="K9" s="175"/>
      <c r="L9" s="174"/>
    </row>
    <row r="10" spans="1:12" ht="24" customHeight="1">
      <c r="A10" s="242" t="s">
        <v>239</v>
      </c>
      <c r="B10" s="261">
        <v>882412</v>
      </c>
      <c r="C10" s="265"/>
      <c r="D10" s="261">
        <v>3223612</v>
      </c>
      <c r="E10" s="236"/>
      <c r="F10" s="236"/>
      <c r="G10" s="191"/>
      <c r="H10" s="175"/>
      <c r="I10" s="175"/>
      <c r="J10" s="175"/>
      <c r="K10" s="175"/>
      <c r="L10" s="174"/>
    </row>
    <row r="11" spans="1:12" ht="24" customHeight="1">
      <c r="A11" s="242" t="s">
        <v>240</v>
      </c>
      <c r="B11" s="261"/>
      <c r="C11" s="265"/>
      <c r="D11" s="261">
        <v>3639000</v>
      </c>
      <c r="E11" s="234"/>
      <c r="F11" s="234"/>
      <c r="G11" s="175"/>
      <c r="H11" s="177"/>
      <c r="I11" s="177"/>
      <c r="J11" s="178"/>
      <c r="K11" s="175"/>
      <c r="L11" s="174"/>
    </row>
    <row r="12" spans="1:12" ht="24" customHeight="1">
      <c r="A12" s="242" t="s">
        <v>241</v>
      </c>
      <c r="B12" s="261"/>
      <c r="C12" s="265"/>
      <c r="D12" s="261"/>
      <c r="E12" s="234"/>
      <c r="F12" s="234"/>
      <c r="G12" s="175"/>
      <c r="H12" s="175"/>
      <c r="I12" s="175"/>
      <c r="J12" s="175"/>
      <c r="K12" s="175"/>
      <c r="L12" s="174"/>
    </row>
    <row r="13" spans="1:12" ht="24" customHeight="1" thickBot="1">
      <c r="A13" s="241" t="s">
        <v>247</v>
      </c>
      <c r="B13" s="260">
        <f>B8+B9+B10+B11</f>
        <v>3262045.41</v>
      </c>
      <c r="C13" s="193"/>
      <c r="D13" s="259">
        <f>D8+D9+D10+D11</f>
        <v>11634233.64</v>
      </c>
      <c r="E13" s="234"/>
      <c r="F13" s="234"/>
      <c r="G13" s="175"/>
      <c r="H13" s="175"/>
      <c r="I13" s="175"/>
      <c r="J13" s="175"/>
      <c r="K13" s="175"/>
      <c r="L13" s="174"/>
    </row>
    <row r="14" spans="1:12" ht="24" customHeight="1" thickTop="1">
      <c r="A14" s="242"/>
      <c r="B14" s="193"/>
      <c r="C14" s="193"/>
      <c r="D14" s="193"/>
      <c r="E14" s="234"/>
      <c r="F14" s="234"/>
      <c r="G14" s="175"/>
      <c r="H14" s="175"/>
      <c r="I14" s="175"/>
      <c r="J14" s="175"/>
      <c r="K14" s="175"/>
      <c r="L14" s="174"/>
    </row>
    <row r="15" spans="1:12" ht="24" customHeight="1">
      <c r="A15" s="245" t="s">
        <v>114</v>
      </c>
      <c r="B15" s="236"/>
      <c r="C15" s="236"/>
      <c r="D15" s="236"/>
      <c r="E15" s="235"/>
      <c r="F15" s="237"/>
      <c r="G15" s="224"/>
      <c r="H15" s="175"/>
      <c r="I15" s="175"/>
      <c r="J15" s="175"/>
      <c r="K15" s="175"/>
      <c r="L15" s="174"/>
    </row>
    <row r="16" spans="1:12" ht="24" customHeight="1">
      <c r="A16" s="243" t="s">
        <v>242</v>
      </c>
      <c r="B16" s="261">
        <v>1190441.14</v>
      </c>
      <c r="C16" s="265"/>
      <c r="D16" s="261">
        <v>5447331.85</v>
      </c>
      <c r="E16" s="234"/>
      <c r="F16" s="239"/>
      <c r="G16" s="182"/>
      <c r="H16" s="175"/>
      <c r="I16" s="175"/>
      <c r="J16" s="175"/>
      <c r="K16" s="175"/>
      <c r="L16" s="174"/>
    </row>
    <row r="17" spans="1:12" ht="24" customHeight="1">
      <c r="A17" s="243" t="s">
        <v>243</v>
      </c>
      <c r="B17" s="261">
        <v>8070.74</v>
      </c>
      <c r="C17" s="265"/>
      <c r="D17" s="261">
        <v>116457.81</v>
      </c>
      <c r="E17" s="234"/>
      <c r="F17" s="239"/>
      <c r="G17" s="182"/>
      <c r="H17" s="175"/>
      <c r="I17" s="175"/>
      <c r="J17" s="179"/>
      <c r="K17" s="175"/>
      <c r="L17" s="174"/>
    </row>
    <row r="18" spans="1:17" ht="24" customHeight="1">
      <c r="A18" s="243" t="s">
        <v>244</v>
      </c>
      <c r="B18" s="261"/>
      <c r="C18" s="265"/>
      <c r="D18" s="261">
        <v>777240</v>
      </c>
      <c r="E18" s="234"/>
      <c r="F18" s="239"/>
      <c r="G18" s="182"/>
      <c r="H18" s="175"/>
      <c r="I18" s="175"/>
      <c r="J18" s="175"/>
      <c r="K18" s="175"/>
      <c r="L18" s="174"/>
      <c r="Q18" s="192"/>
    </row>
    <row r="19" spans="1:12" ht="24" customHeight="1">
      <c r="A19" s="243" t="s">
        <v>245</v>
      </c>
      <c r="B19" s="261"/>
      <c r="C19" s="265"/>
      <c r="D19" s="261">
        <v>606000</v>
      </c>
      <c r="E19" s="234"/>
      <c r="F19" s="239"/>
      <c r="G19" s="182"/>
      <c r="H19" s="175"/>
      <c r="I19" s="175"/>
      <c r="J19" s="175"/>
      <c r="K19" s="175"/>
      <c r="L19" s="174"/>
    </row>
    <row r="20" spans="1:12" ht="24" customHeight="1">
      <c r="A20" s="243" t="s">
        <v>246</v>
      </c>
      <c r="B20" s="263"/>
      <c r="C20" s="193"/>
      <c r="D20" s="263"/>
      <c r="E20" s="234"/>
      <c r="F20" s="239"/>
      <c r="G20" s="182"/>
      <c r="H20" s="175"/>
      <c r="I20" s="175"/>
      <c r="J20" s="175"/>
      <c r="K20" s="175"/>
      <c r="L20" s="174"/>
    </row>
    <row r="21" spans="1:12" ht="24" customHeight="1" thickBot="1">
      <c r="A21" s="244" t="s">
        <v>248</v>
      </c>
      <c r="B21" s="259">
        <f>B16+B17+B18+B19</f>
        <v>1198511.88</v>
      </c>
      <c r="C21" s="193"/>
      <c r="D21" s="259">
        <f>D16+D17+D18+D19</f>
        <v>6947029.659999999</v>
      </c>
      <c r="E21" s="234"/>
      <c r="F21" s="239"/>
      <c r="G21" s="182"/>
      <c r="H21" s="175"/>
      <c r="I21" s="175"/>
      <c r="J21" s="175"/>
      <c r="K21" s="175"/>
      <c r="L21" s="174"/>
    </row>
    <row r="22" spans="1:12" ht="24" customHeight="1" thickTop="1">
      <c r="A22" s="244"/>
      <c r="B22" s="193"/>
      <c r="C22" s="193"/>
      <c r="D22" s="193"/>
      <c r="E22" s="234"/>
      <c r="F22" s="239"/>
      <c r="G22" s="182"/>
      <c r="H22" s="175"/>
      <c r="I22" s="175"/>
      <c r="J22" s="175"/>
      <c r="K22" s="175"/>
      <c r="L22" s="174"/>
    </row>
    <row r="23" spans="1:12" ht="24" customHeight="1" thickBot="1">
      <c r="A23" s="244" t="s">
        <v>249</v>
      </c>
      <c r="B23" s="264">
        <f>B13-B21</f>
        <v>2063533.5300000003</v>
      </c>
      <c r="C23" s="263"/>
      <c r="D23" s="264">
        <f>D13-D21</f>
        <v>4687203.980000001</v>
      </c>
      <c r="E23" s="234"/>
      <c r="F23" s="239"/>
      <c r="G23" s="182"/>
      <c r="H23" s="175"/>
      <c r="I23" s="175"/>
      <c r="J23" s="180"/>
      <c r="K23" s="175"/>
      <c r="L23" s="174"/>
    </row>
    <row r="24" spans="1:12" ht="24" customHeight="1" thickTop="1">
      <c r="A24" s="244"/>
      <c r="B24" s="193"/>
      <c r="C24" s="193"/>
      <c r="D24" s="193"/>
      <c r="E24" s="234"/>
      <c r="F24" s="239"/>
      <c r="G24" s="182"/>
      <c r="H24" s="175"/>
      <c r="I24" s="175"/>
      <c r="J24" s="175"/>
      <c r="K24" s="175"/>
      <c r="L24" s="174"/>
    </row>
    <row r="25" spans="1:12" ht="24" customHeight="1">
      <c r="A25" s="244"/>
      <c r="B25" s="193"/>
      <c r="C25" s="193"/>
      <c r="D25" s="193"/>
      <c r="E25" s="234"/>
      <c r="F25" s="239"/>
      <c r="G25" s="182"/>
      <c r="H25" s="181"/>
      <c r="I25" s="181"/>
      <c r="J25" s="181"/>
      <c r="K25" s="175"/>
      <c r="L25" s="174"/>
    </row>
    <row r="26" spans="1:12" ht="24" customHeight="1">
      <c r="A26" s="244"/>
      <c r="B26" s="193"/>
      <c r="C26" s="193"/>
      <c r="D26" s="193"/>
      <c r="E26" s="234"/>
      <c r="F26" s="239"/>
      <c r="G26" s="182"/>
      <c r="H26" s="181"/>
      <c r="I26" s="181"/>
      <c r="J26" s="181"/>
      <c r="K26" s="175"/>
      <c r="L26" s="174"/>
    </row>
    <row r="27" spans="1:12" ht="24" customHeight="1">
      <c r="A27" s="193"/>
      <c r="C27" s="193"/>
      <c r="D27" s="193"/>
      <c r="E27" s="234"/>
      <c r="F27" s="239"/>
      <c r="G27" s="182"/>
      <c r="H27" s="176"/>
      <c r="I27" s="176"/>
      <c r="J27" s="176"/>
      <c r="K27" s="175"/>
      <c r="L27" s="174"/>
    </row>
    <row r="28" spans="1:12" ht="24" customHeight="1">
      <c r="A28" s="244"/>
      <c r="B28" s="193"/>
      <c r="C28" s="193"/>
      <c r="D28" s="242" t="s">
        <v>177</v>
      </c>
      <c r="E28" s="234"/>
      <c r="F28" s="239"/>
      <c r="G28" s="182"/>
      <c r="H28" s="176"/>
      <c r="I28" s="176"/>
      <c r="J28" s="176"/>
      <c r="K28" s="175"/>
      <c r="L28" s="174"/>
    </row>
    <row r="29" spans="1:12" ht="24" customHeight="1">
      <c r="A29" s="266" t="s">
        <v>178</v>
      </c>
      <c r="B29" s="477" t="s">
        <v>179</v>
      </c>
      <c r="C29" s="477"/>
      <c r="D29" s="265" t="s">
        <v>180</v>
      </c>
      <c r="E29" s="234"/>
      <c r="F29" s="239"/>
      <c r="G29" s="182"/>
      <c r="H29" s="176"/>
      <c r="I29" s="176"/>
      <c r="J29" s="176"/>
      <c r="K29" s="175"/>
      <c r="L29" s="174"/>
    </row>
    <row r="30" spans="1:12" ht="24" customHeight="1">
      <c r="A30" s="266" t="s">
        <v>181</v>
      </c>
      <c r="B30" s="477" t="s">
        <v>182</v>
      </c>
      <c r="C30" s="477"/>
      <c r="D30" s="265" t="s">
        <v>183</v>
      </c>
      <c r="E30" s="234"/>
      <c r="F30" s="239"/>
      <c r="G30" s="182"/>
      <c r="H30" s="176"/>
      <c r="I30" s="176"/>
      <c r="J30" s="176"/>
      <c r="K30" s="175"/>
      <c r="L30" s="174"/>
    </row>
    <row r="31" spans="1:12" ht="24" customHeight="1">
      <c r="A31" s="238"/>
      <c r="B31" s="234"/>
      <c r="C31" s="234"/>
      <c r="D31" s="234"/>
      <c r="E31" s="234"/>
      <c r="F31" s="239"/>
      <c r="G31" s="182"/>
      <c r="H31" s="176"/>
      <c r="I31" s="176"/>
      <c r="J31" s="176"/>
      <c r="K31" s="175"/>
      <c r="L31" s="174"/>
    </row>
    <row r="32" spans="1:12" ht="24" customHeight="1">
      <c r="A32" s="238"/>
      <c r="B32" s="234"/>
      <c r="C32" s="234"/>
      <c r="D32" s="234"/>
      <c r="E32" s="234"/>
      <c r="F32" s="239"/>
      <c r="G32" s="182"/>
      <c r="H32" s="176"/>
      <c r="I32" s="176"/>
      <c r="J32" s="176"/>
      <c r="K32" s="175"/>
      <c r="L32" s="174"/>
    </row>
    <row r="33" spans="1:12" ht="24" customHeight="1">
      <c r="A33" s="238"/>
      <c r="B33" s="234"/>
      <c r="C33" s="234"/>
      <c r="D33" s="234"/>
      <c r="E33" s="234"/>
      <c r="F33" s="239"/>
      <c r="G33" s="182"/>
      <c r="H33" s="176"/>
      <c r="I33" s="176"/>
      <c r="J33" s="176"/>
      <c r="K33" s="175"/>
      <c r="L33" s="174"/>
    </row>
    <row r="34" spans="1:12" ht="24" customHeight="1">
      <c r="A34" s="238"/>
      <c r="B34" s="234"/>
      <c r="C34" s="234"/>
      <c r="D34" s="234"/>
      <c r="E34" s="234"/>
      <c r="F34" s="239"/>
      <c r="G34" s="182"/>
      <c r="H34" s="176"/>
      <c r="I34" s="176"/>
      <c r="J34" s="176"/>
      <c r="K34" s="175"/>
      <c r="L34" s="174"/>
    </row>
    <row r="35" spans="1:12" ht="24" customHeight="1">
      <c r="A35" s="238"/>
      <c r="B35" s="234"/>
      <c r="C35" s="234"/>
      <c r="D35" s="234"/>
      <c r="E35" s="234"/>
      <c r="F35" s="239"/>
      <c r="G35" s="182"/>
      <c r="H35" s="176"/>
      <c r="I35" s="176"/>
      <c r="J35" s="176"/>
      <c r="K35" s="175"/>
      <c r="L35" s="174"/>
    </row>
    <row r="36" spans="1:12" ht="21.75" customHeight="1">
      <c r="A36" s="238"/>
      <c r="B36" s="234"/>
      <c r="C36" s="234"/>
      <c r="D36" s="234"/>
      <c r="E36" s="234"/>
      <c r="F36" s="239"/>
      <c r="G36" s="182"/>
      <c r="H36" s="176"/>
      <c r="I36" s="176"/>
      <c r="J36" s="176"/>
      <c r="K36" s="175"/>
      <c r="L36" s="174"/>
    </row>
    <row r="37" spans="1:12" ht="21.75" customHeight="1">
      <c r="A37" s="238"/>
      <c r="B37" s="234"/>
      <c r="C37" s="234"/>
      <c r="D37" s="234"/>
      <c r="E37" s="234"/>
      <c r="F37" s="239"/>
      <c r="G37" s="182"/>
      <c r="H37" s="176"/>
      <c r="I37" s="176"/>
      <c r="J37" s="176"/>
      <c r="K37" s="175"/>
      <c r="L37" s="174"/>
    </row>
    <row r="38" spans="1:12" ht="18" customHeight="1">
      <c r="A38" s="238"/>
      <c r="B38" s="234"/>
      <c r="C38" s="234"/>
      <c r="D38" s="234"/>
      <c r="E38" s="234"/>
      <c r="F38" s="239"/>
      <c r="G38" s="182"/>
      <c r="H38" s="176"/>
      <c r="I38" s="176"/>
      <c r="J38" s="176"/>
      <c r="K38" s="175"/>
      <c r="L38" s="174"/>
    </row>
    <row r="39" spans="1:12" ht="18" customHeight="1">
      <c r="A39" s="238"/>
      <c r="B39" s="234"/>
      <c r="C39" s="234"/>
      <c r="D39" s="234"/>
      <c r="E39" s="234"/>
      <c r="F39" s="239"/>
      <c r="G39" s="182"/>
      <c r="H39" s="176"/>
      <c r="I39" s="176"/>
      <c r="J39" s="176"/>
      <c r="K39" s="175"/>
      <c r="L39" s="174"/>
    </row>
    <row r="40" spans="1:12" ht="18" customHeight="1">
      <c r="A40" s="238"/>
      <c r="B40" s="234"/>
      <c r="C40" s="234"/>
      <c r="D40" s="234"/>
      <c r="E40" s="234"/>
      <c r="F40" s="239"/>
      <c r="G40" s="182"/>
      <c r="H40" s="176"/>
      <c r="I40" s="176"/>
      <c r="J40" s="176"/>
      <c r="K40" s="175"/>
      <c r="L40" s="174"/>
    </row>
    <row r="41" spans="1:12" ht="18" customHeight="1">
      <c r="A41" s="240"/>
      <c r="B41" s="234"/>
      <c r="C41" s="234"/>
      <c r="D41" s="234"/>
      <c r="E41" s="234"/>
      <c r="F41" s="239"/>
      <c r="G41" s="182"/>
      <c r="H41" s="176"/>
      <c r="I41" s="176"/>
      <c r="J41" s="176"/>
      <c r="K41" s="175"/>
      <c r="L41" s="174"/>
    </row>
    <row r="42" spans="1:12" ht="18" customHeight="1">
      <c r="A42" s="225"/>
      <c r="B42" s="175"/>
      <c r="C42" s="175"/>
      <c r="D42" s="175"/>
      <c r="E42" s="175"/>
      <c r="F42" s="182"/>
      <c r="G42" s="182"/>
      <c r="H42" s="176"/>
      <c r="I42" s="176"/>
      <c r="J42" s="176"/>
      <c r="K42" s="175"/>
      <c r="L42" s="174"/>
    </row>
    <row r="43" spans="1:12" ht="18" customHeight="1">
      <c r="A43" s="225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4"/>
    </row>
    <row r="44" spans="1:12" ht="18" customHeight="1">
      <c r="A44" s="175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4"/>
    </row>
    <row r="45" spans="1:12" ht="18" customHeight="1">
      <c r="A45" s="226"/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4"/>
    </row>
    <row r="46" spans="1:12" ht="18" customHeight="1">
      <c r="A46" s="226"/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4"/>
    </row>
    <row r="47" spans="1:14" ht="18" customHeight="1">
      <c r="A47" s="175"/>
      <c r="B47" s="175"/>
      <c r="C47" s="175"/>
      <c r="D47" s="175"/>
      <c r="E47" s="175"/>
      <c r="F47" s="175"/>
      <c r="G47" s="175"/>
      <c r="H47" s="175"/>
      <c r="I47" s="175"/>
      <c r="J47" s="182"/>
      <c r="K47" s="175"/>
      <c r="L47" s="232"/>
      <c r="M47" s="6"/>
      <c r="N47" s="6"/>
    </row>
    <row r="48" spans="1:14" ht="18" customHeight="1" hidden="1">
      <c r="A48" s="175"/>
      <c r="B48" s="175"/>
      <c r="C48" s="175"/>
      <c r="D48" s="175"/>
      <c r="E48" s="175"/>
      <c r="F48" s="175"/>
      <c r="G48" s="175"/>
      <c r="H48" s="175"/>
      <c r="I48" s="175"/>
      <c r="J48" s="179"/>
      <c r="K48" s="175"/>
      <c r="L48" s="232"/>
      <c r="M48" s="6"/>
      <c r="N48" s="6"/>
    </row>
    <row r="49" spans="1:14" ht="18" customHeight="1" hidden="1">
      <c r="A49" s="175"/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232"/>
      <c r="M49" s="6"/>
      <c r="N49" s="6"/>
    </row>
    <row r="50" spans="1:14" ht="18" customHeight="1" hidden="1">
      <c r="A50" s="175"/>
      <c r="B50" s="175"/>
      <c r="C50" s="175"/>
      <c r="D50" s="175"/>
      <c r="E50" s="175"/>
      <c r="F50" s="175"/>
      <c r="G50" s="175"/>
      <c r="H50" s="175"/>
      <c r="I50" s="175"/>
      <c r="J50" s="175"/>
      <c r="K50" s="175"/>
      <c r="L50" s="232"/>
      <c r="M50" s="6"/>
      <c r="N50" s="6"/>
    </row>
    <row r="51" spans="1:14" ht="18" customHeight="1" hidden="1">
      <c r="A51" s="175"/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232"/>
      <c r="M51" s="6"/>
      <c r="N51" s="6"/>
    </row>
    <row r="52" spans="1:14" ht="18" customHeight="1">
      <c r="A52" s="175"/>
      <c r="B52" s="175"/>
      <c r="C52" s="175"/>
      <c r="D52" s="175"/>
      <c r="E52" s="175"/>
      <c r="F52" s="175"/>
      <c r="G52" s="175"/>
      <c r="H52" s="181"/>
      <c r="I52" s="181"/>
      <c r="J52" s="181"/>
      <c r="K52" s="175"/>
      <c r="L52" s="232"/>
      <c r="M52" s="6"/>
      <c r="N52" s="6"/>
    </row>
    <row r="53" spans="1:14" ht="18" customHeight="1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232"/>
      <c r="M53" s="6"/>
      <c r="N53" s="6"/>
    </row>
    <row r="54" spans="1:14" ht="18" customHeight="1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232"/>
      <c r="M54" s="6"/>
      <c r="N54" s="6"/>
    </row>
    <row r="55" spans="1:14" ht="18" customHeight="1">
      <c r="A55" s="175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232"/>
      <c r="M55" s="6"/>
      <c r="N55" s="6"/>
    </row>
    <row r="56" spans="1:14" ht="18" customHeight="1">
      <c r="A56" s="175"/>
      <c r="B56" s="175"/>
      <c r="C56" s="175"/>
      <c r="D56" s="175"/>
      <c r="E56" s="175"/>
      <c r="F56" s="175"/>
      <c r="G56" s="175"/>
      <c r="H56" s="175"/>
      <c r="I56" s="175"/>
      <c r="J56" s="175"/>
      <c r="K56" s="175"/>
      <c r="L56" s="232"/>
      <c r="M56" s="6"/>
      <c r="N56" s="6"/>
    </row>
    <row r="57" spans="1:14" ht="18" customHeight="1" hidden="1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232"/>
      <c r="M57" s="6"/>
      <c r="N57" s="6"/>
    </row>
    <row r="58" spans="1:14" ht="18" customHeight="1" hidden="1">
      <c r="A58" s="175"/>
      <c r="B58" s="175"/>
      <c r="C58" s="175"/>
      <c r="D58" s="175"/>
      <c r="E58" s="175"/>
      <c r="F58" s="175"/>
      <c r="G58" s="175"/>
      <c r="H58" s="175"/>
      <c r="I58" s="175"/>
      <c r="J58" s="175"/>
      <c r="K58" s="175"/>
      <c r="L58" s="232"/>
      <c r="M58" s="6"/>
      <c r="N58" s="6"/>
    </row>
    <row r="59" spans="1:14" ht="18" customHeight="1">
      <c r="A59" s="175"/>
      <c r="B59" s="175"/>
      <c r="C59" s="175"/>
      <c r="D59" s="175"/>
      <c r="E59" s="175"/>
      <c r="F59" s="175"/>
      <c r="G59" s="175"/>
      <c r="H59" s="175"/>
      <c r="I59" s="175"/>
      <c r="J59" s="175"/>
      <c r="K59" s="175"/>
      <c r="L59" s="232"/>
      <c r="M59" s="6"/>
      <c r="N59" s="6"/>
    </row>
    <row r="60" spans="1:14" ht="19.5" customHeight="1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232"/>
      <c r="M60" s="6"/>
      <c r="N60" s="6"/>
    </row>
    <row r="61" spans="1:14" ht="19.5" customHeight="1">
      <c r="A61" s="197"/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3"/>
      <c r="M61" s="6"/>
      <c r="N61" s="6"/>
    </row>
    <row r="62" spans="1:14" ht="19.5" customHeight="1">
      <c r="A62" s="197"/>
      <c r="B62" s="197"/>
      <c r="C62" s="197"/>
      <c r="D62" s="197"/>
      <c r="E62" s="197"/>
      <c r="F62" s="197"/>
      <c r="G62" s="197"/>
      <c r="H62" s="197"/>
      <c r="I62" s="197"/>
      <c r="J62" s="197"/>
      <c r="K62" s="197"/>
      <c r="L62" s="13"/>
      <c r="M62" s="6"/>
      <c r="N62" s="6"/>
    </row>
    <row r="63" spans="1:14" ht="19.5" customHeight="1">
      <c r="A63" s="197"/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3"/>
      <c r="M63" s="6"/>
      <c r="N63" s="6"/>
    </row>
    <row r="64" spans="1:14" ht="19.5" customHeight="1">
      <c r="A64" s="197"/>
      <c r="B64" s="197"/>
      <c r="C64" s="197"/>
      <c r="D64" s="197"/>
      <c r="E64" s="197"/>
      <c r="F64" s="197"/>
      <c r="G64" s="197"/>
      <c r="H64" s="217"/>
      <c r="I64" s="217"/>
      <c r="J64" s="217"/>
      <c r="K64" s="197"/>
      <c r="L64" s="13"/>
      <c r="M64" s="6"/>
      <c r="N64" s="6"/>
    </row>
    <row r="65" spans="1:14" ht="19.5" customHeight="1">
      <c r="A65" s="197"/>
      <c r="B65" s="197"/>
      <c r="C65" s="197"/>
      <c r="D65" s="197"/>
      <c r="E65" s="197"/>
      <c r="F65" s="197"/>
      <c r="G65" s="197"/>
      <c r="H65" s="197"/>
      <c r="I65" s="197"/>
      <c r="J65" s="197"/>
      <c r="K65" s="197"/>
      <c r="L65" s="13"/>
      <c r="M65" s="6"/>
      <c r="N65" s="6"/>
    </row>
    <row r="66" spans="1:14" ht="19.5" customHeight="1">
      <c r="A66" s="227"/>
      <c r="B66" s="227"/>
      <c r="C66" s="227"/>
      <c r="D66" s="227"/>
      <c r="E66" s="227"/>
      <c r="F66" s="227"/>
      <c r="G66" s="227"/>
      <c r="H66" s="197"/>
      <c r="I66" s="197"/>
      <c r="J66" s="197"/>
      <c r="K66" s="197"/>
      <c r="L66" s="13"/>
      <c r="M66" s="6"/>
      <c r="N66" s="6"/>
    </row>
    <row r="67" spans="1:14" ht="19.5" customHeight="1">
      <c r="A67" s="206"/>
      <c r="B67" s="159"/>
      <c r="C67" s="159"/>
      <c r="D67" s="206"/>
      <c r="E67" s="206"/>
      <c r="F67" s="206"/>
      <c r="G67" s="206"/>
      <c r="H67" s="197"/>
      <c r="I67" s="197"/>
      <c r="J67" s="197"/>
      <c r="K67" s="197"/>
      <c r="L67" s="13"/>
      <c r="M67" s="6"/>
      <c r="N67" s="6"/>
    </row>
    <row r="68" spans="1:14" ht="19.5" customHeight="1">
      <c r="A68" s="197"/>
      <c r="B68" s="159"/>
      <c r="C68" s="159"/>
      <c r="D68" s="197"/>
      <c r="E68" s="197"/>
      <c r="F68" s="197"/>
      <c r="G68" s="197"/>
      <c r="H68" s="159"/>
      <c r="I68" s="159"/>
      <c r="J68" s="208"/>
      <c r="K68" s="197"/>
      <c r="L68" s="13"/>
      <c r="M68" s="6"/>
      <c r="N68" s="6"/>
    </row>
    <row r="69" spans="1:12" ht="19.5" customHeight="1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223"/>
    </row>
    <row r="70" spans="1:12" ht="19.5" customHeight="1">
      <c r="A70" s="197"/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223"/>
    </row>
    <row r="71" spans="1:12" ht="19.5" customHeight="1">
      <c r="A71" s="197"/>
      <c r="B71" s="197"/>
      <c r="C71" s="197"/>
      <c r="D71" s="197"/>
      <c r="E71" s="197"/>
      <c r="F71" s="197"/>
      <c r="G71" s="197"/>
      <c r="H71" s="197"/>
      <c r="I71" s="197"/>
      <c r="J71" s="197"/>
      <c r="K71" s="197"/>
      <c r="L71" s="223"/>
    </row>
    <row r="72" spans="1:12" ht="19.5" customHeight="1">
      <c r="A72" s="206"/>
      <c r="B72" s="227"/>
      <c r="C72" s="227"/>
      <c r="D72" s="228"/>
      <c r="E72" s="227"/>
      <c r="F72" s="228"/>
      <c r="G72" s="227"/>
      <c r="H72" s="197"/>
      <c r="I72" s="197"/>
      <c r="J72" s="197"/>
      <c r="K72" s="197"/>
      <c r="L72" s="223"/>
    </row>
    <row r="73" spans="1:12" ht="19.5" customHeight="1">
      <c r="A73" s="229"/>
      <c r="B73" s="197"/>
      <c r="C73" s="197"/>
      <c r="D73" s="230"/>
      <c r="E73" s="197"/>
      <c r="F73" s="220"/>
      <c r="G73" s="220"/>
      <c r="H73" s="197"/>
      <c r="I73" s="197"/>
      <c r="J73" s="197"/>
      <c r="K73" s="197"/>
      <c r="L73" s="223"/>
    </row>
    <row r="74" spans="1:12" ht="19.5" customHeight="1">
      <c r="A74" s="229"/>
      <c r="B74" s="197"/>
      <c r="C74" s="197"/>
      <c r="D74" s="230"/>
      <c r="E74" s="197"/>
      <c r="F74" s="220"/>
      <c r="G74" s="220"/>
      <c r="H74" s="197"/>
      <c r="I74" s="197"/>
      <c r="J74" s="214"/>
      <c r="K74" s="197"/>
      <c r="L74" s="223"/>
    </row>
    <row r="75" spans="1:12" ht="19.5" customHeight="1">
      <c r="A75" s="229"/>
      <c r="B75" s="197"/>
      <c r="C75" s="197"/>
      <c r="D75" s="230"/>
      <c r="E75" s="197"/>
      <c r="F75" s="220"/>
      <c r="G75" s="220"/>
      <c r="H75" s="197"/>
      <c r="I75" s="197"/>
      <c r="J75" s="197"/>
      <c r="K75" s="197"/>
      <c r="L75" s="223"/>
    </row>
    <row r="76" spans="1:12" ht="19.5" customHeight="1">
      <c r="A76" s="6"/>
      <c r="B76" s="197"/>
      <c r="C76" s="197"/>
      <c r="D76" s="230"/>
      <c r="E76" s="197"/>
      <c r="F76" s="220"/>
      <c r="G76" s="220"/>
      <c r="H76" s="197"/>
      <c r="I76" s="197"/>
      <c r="J76" s="197"/>
      <c r="K76" s="197"/>
      <c r="L76" s="223"/>
    </row>
    <row r="77" spans="1:12" ht="19.5" customHeight="1">
      <c r="A77" s="229"/>
      <c r="B77" s="197"/>
      <c r="C77" s="197"/>
      <c r="D77" s="230"/>
      <c r="E77" s="197"/>
      <c r="F77" s="220"/>
      <c r="G77" s="220"/>
      <c r="H77" s="197"/>
      <c r="I77" s="197"/>
      <c r="J77" s="197"/>
      <c r="K77" s="197"/>
      <c r="L77" s="223"/>
    </row>
    <row r="78" spans="1:12" ht="19.5" customHeight="1">
      <c r="A78" s="229"/>
      <c r="B78" s="197"/>
      <c r="C78" s="197"/>
      <c r="D78" s="230"/>
      <c r="E78" s="197"/>
      <c r="F78" s="220"/>
      <c r="G78" s="220"/>
      <c r="H78" s="197"/>
      <c r="I78" s="197"/>
      <c r="J78" s="197"/>
      <c r="K78" s="197"/>
      <c r="L78" s="223"/>
    </row>
    <row r="79" spans="1:12" ht="19.5" customHeight="1">
      <c r="A79" s="229"/>
      <c r="B79" s="197"/>
      <c r="C79" s="197"/>
      <c r="D79" s="230"/>
      <c r="E79" s="197"/>
      <c r="F79" s="220"/>
      <c r="G79" s="220"/>
      <c r="H79" s="197"/>
      <c r="I79" s="197"/>
      <c r="J79" s="197"/>
      <c r="K79" s="197"/>
      <c r="L79" s="223"/>
    </row>
    <row r="80" spans="1:12" ht="19.5" customHeight="1">
      <c r="A80" s="229"/>
      <c r="B80" s="197"/>
      <c r="C80" s="197"/>
      <c r="D80" s="230"/>
      <c r="E80" s="197"/>
      <c r="F80" s="220"/>
      <c r="G80" s="220"/>
      <c r="H80" s="197"/>
      <c r="I80" s="197"/>
      <c r="J80" s="215"/>
      <c r="K80" s="197"/>
      <c r="L80" s="223"/>
    </row>
    <row r="81" spans="1:12" ht="19.5" customHeight="1" hidden="1">
      <c r="A81" s="229"/>
      <c r="B81" s="197"/>
      <c r="C81" s="197"/>
      <c r="D81" s="230"/>
      <c r="E81" s="197"/>
      <c r="F81" s="220"/>
      <c r="G81" s="220"/>
      <c r="H81" s="197"/>
      <c r="I81" s="197"/>
      <c r="J81" s="197"/>
      <c r="K81" s="197"/>
      <c r="L81" s="223"/>
    </row>
    <row r="82" spans="1:12" ht="19.5" customHeight="1" hidden="1">
      <c r="A82" s="229"/>
      <c r="B82" s="197"/>
      <c r="C82" s="197"/>
      <c r="D82" s="230"/>
      <c r="E82" s="197"/>
      <c r="F82" s="220"/>
      <c r="G82" s="220"/>
      <c r="H82" s="217"/>
      <c r="I82" s="217"/>
      <c r="J82" s="217"/>
      <c r="K82" s="197"/>
      <c r="L82" s="223"/>
    </row>
    <row r="83" spans="1:12" ht="19.5" customHeight="1" hidden="1">
      <c r="A83" s="229"/>
      <c r="B83" s="197"/>
      <c r="C83" s="197"/>
      <c r="D83" s="230"/>
      <c r="E83" s="197"/>
      <c r="F83" s="220"/>
      <c r="G83" s="220"/>
      <c r="H83" s="203"/>
      <c r="I83" s="203"/>
      <c r="J83" s="203"/>
      <c r="K83" s="197"/>
      <c r="L83" s="223"/>
    </row>
    <row r="84" spans="1:12" ht="19.5" customHeight="1" hidden="1">
      <c r="A84" s="229"/>
      <c r="B84" s="197"/>
      <c r="C84" s="197"/>
      <c r="D84" s="230"/>
      <c r="E84" s="197"/>
      <c r="F84" s="220"/>
      <c r="G84" s="220"/>
      <c r="H84" s="203"/>
      <c r="I84" s="203"/>
      <c r="J84" s="203"/>
      <c r="K84" s="197"/>
      <c r="L84" s="223"/>
    </row>
    <row r="85" spans="1:12" ht="19.5" customHeight="1" hidden="1">
      <c r="A85" s="229"/>
      <c r="B85" s="197"/>
      <c r="C85" s="197"/>
      <c r="D85" s="230"/>
      <c r="E85" s="197"/>
      <c r="F85" s="220"/>
      <c r="G85" s="220"/>
      <c r="H85" s="203"/>
      <c r="I85" s="203"/>
      <c r="J85" s="203"/>
      <c r="K85" s="197"/>
      <c r="L85" s="223"/>
    </row>
    <row r="86" spans="1:12" ht="19.5" customHeight="1" hidden="1">
      <c r="A86" s="229"/>
      <c r="B86" s="197"/>
      <c r="C86" s="197"/>
      <c r="D86" s="230"/>
      <c r="E86" s="197"/>
      <c r="F86" s="220"/>
      <c r="G86" s="220"/>
      <c r="H86" s="203"/>
      <c r="I86" s="203"/>
      <c r="J86" s="203"/>
      <c r="K86" s="197"/>
      <c r="L86" s="223"/>
    </row>
    <row r="87" spans="1:12" ht="19.5" customHeight="1" hidden="1">
      <c r="A87" s="229"/>
      <c r="B87" s="197"/>
      <c r="C87" s="197"/>
      <c r="D87" s="230"/>
      <c r="E87" s="197"/>
      <c r="F87" s="220"/>
      <c r="G87" s="220"/>
      <c r="H87" s="203"/>
      <c r="I87" s="203"/>
      <c r="J87" s="203"/>
      <c r="K87" s="197"/>
      <c r="L87" s="223"/>
    </row>
    <row r="88" spans="1:12" ht="19.5" customHeight="1" hidden="1">
      <c r="A88" s="229"/>
      <c r="B88" s="197"/>
      <c r="C88" s="197"/>
      <c r="D88" s="230"/>
      <c r="E88" s="197"/>
      <c r="F88" s="220"/>
      <c r="G88" s="220"/>
      <c r="H88" s="203"/>
      <c r="I88" s="203"/>
      <c r="J88" s="203"/>
      <c r="K88" s="197"/>
      <c r="L88" s="223"/>
    </row>
    <row r="89" spans="1:12" ht="19.5" customHeight="1" hidden="1">
      <c r="A89" s="229"/>
      <c r="B89" s="197"/>
      <c r="C89" s="197"/>
      <c r="D89" s="230"/>
      <c r="E89" s="197"/>
      <c r="F89" s="220"/>
      <c r="G89" s="220"/>
      <c r="H89" s="203"/>
      <c r="I89" s="203"/>
      <c r="J89" s="203"/>
      <c r="K89" s="197"/>
      <c r="L89" s="223"/>
    </row>
    <row r="90" spans="1:12" ht="19.5" customHeight="1" hidden="1">
      <c r="A90" s="229"/>
      <c r="B90" s="197"/>
      <c r="C90" s="197"/>
      <c r="D90" s="230"/>
      <c r="E90" s="197"/>
      <c r="F90" s="220"/>
      <c r="G90" s="220"/>
      <c r="H90" s="203"/>
      <c r="I90" s="203"/>
      <c r="J90" s="203"/>
      <c r="K90" s="197"/>
      <c r="L90" s="223"/>
    </row>
    <row r="91" spans="1:12" ht="19.5" customHeight="1">
      <c r="A91" s="229"/>
      <c r="B91" s="197"/>
      <c r="C91" s="197"/>
      <c r="D91" s="230"/>
      <c r="E91" s="197"/>
      <c r="F91" s="220"/>
      <c r="G91" s="220"/>
      <c r="H91" s="203"/>
      <c r="I91" s="203"/>
      <c r="J91" s="203"/>
      <c r="K91" s="197"/>
      <c r="L91" s="223"/>
    </row>
    <row r="92" spans="1:12" ht="19.5" customHeight="1">
      <c r="A92" s="229"/>
      <c r="B92" s="197"/>
      <c r="C92" s="197"/>
      <c r="D92" s="230"/>
      <c r="E92" s="197"/>
      <c r="F92" s="220"/>
      <c r="G92" s="220"/>
      <c r="H92" s="203"/>
      <c r="I92" s="203"/>
      <c r="J92" s="203"/>
      <c r="K92" s="197"/>
      <c r="L92" s="223"/>
    </row>
    <row r="93" spans="1:12" ht="19.5" customHeight="1">
      <c r="A93" s="229"/>
      <c r="B93" s="197"/>
      <c r="C93" s="197"/>
      <c r="D93" s="230"/>
      <c r="E93" s="197"/>
      <c r="F93" s="220"/>
      <c r="G93" s="220"/>
      <c r="H93" s="203"/>
      <c r="I93" s="203"/>
      <c r="J93" s="203"/>
      <c r="K93" s="197"/>
      <c r="L93" s="223"/>
    </row>
    <row r="94" spans="1:12" ht="19.5" customHeight="1">
      <c r="A94" s="229"/>
      <c r="B94" s="197"/>
      <c r="C94" s="197"/>
      <c r="D94" s="230"/>
      <c r="E94" s="197"/>
      <c r="F94" s="220"/>
      <c r="G94" s="220"/>
      <c r="H94" s="203"/>
      <c r="I94" s="203"/>
      <c r="J94" s="203"/>
      <c r="K94" s="197"/>
      <c r="L94" s="223"/>
    </row>
    <row r="95" spans="1:12" ht="19.5" customHeight="1">
      <c r="A95" s="229"/>
      <c r="B95" s="197"/>
      <c r="C95" s="197"/>
      <c r="D95" s="230"/>
      <c r="E95" s="197"/>
      <c r="F95" s="220"/>
      <c r="G95" s="220"/>
      <c r="H95" s="203"/>
      <c r="I95" s="203"/>
      <c r="J95" s="203"/>
      <c r="K95" s="197"/>
      <c r="L95" s="223"/>
    </row>
    <row r="96" spans="1:12" ht="19.5" customHeight="1">
      <c r="A96" s="229"/>
      <c r="B96" s="197"/>
      <c r="C96" s="197"/>
      <c r="D96" s="230"/>
      <c r="E96" s="197"/>
      <c r="F96" s="220"/>
      <c r="G96" s="220"/>
      <c r="H96" s="203"/>
      <c r="I96" s="203"/>
      <c r="J96" s="203"/>
      <c r="K96" s="197"/>
      <c r="L96" s="223"/>
    </row>
    <row r="97" spans="1:12" ht="19.5" customHeight="1">
      <c r="A97" s="230"/>
      <c r="B97" s="197"/>
      <c r="C97" s="197"/>
      <c r="D97" s="230"/>
      <c r="E97" s="197"/>
      <c r="F97" s="220"/>
      <c r="G97" s="220"/>
      <c r="H97" s="203"/>
      <c r="I97" s="203"/>
      <c r="J97" s="203"/>
      <c r="K97" s="197"/>
      <c r="L97" s="223"/>
    </row>
    <row r="98" spans="1:12" ht="19.5" customHeight="1">
      <c r="A98" s="230"/>
      <c r="B98" s="197"/>
      <c r="C98" s="197"/>
      <c r="D98" s="230"/>
      <c r="E98" s="197"/>
      <c r="F98" s="220"/>
      <c r="G98" s="220"/>
      <c r="H98" s="203"/>
      <c r="I98" s="203"/>
      <c r="J98" s="203"/>
      <c r="K98" s="197"/>
      <c r="L98" s="223"/>
    </row>
    <row r="99" spans="1:12" ht="19.5" customHeight="1">
      <c r="A99" s="230"/>
      <c r="B99" s="197"/>
      <c r="C99" s="197"/>
      <c r="D99" s="197"/>
      <c r="E99" s="197"/>
      <c r="F99" s="197"/>
      <c r="G99" s="197"/>
      <c r="H99" s="197"/>
      <c r="I99" s="197"/>
      <c r="J99" s="197"/>
      <c r="K99" s="197"/>
      <c r="L99" s="223"/>
    </row>
    <row r="100" spans="1:12" ht="19.5" customHeight="1">
      <c r="A100" s="197"/>
      <c r="B100" s="197"/>
      <c r="C100" s="197"/>
      <c r="D100" s="197"/>
      <c r="E100" s="197"/>
      <c r="F100" s="197"/>
      <c r="G100" s="197"/>
      <c r="H100" s="197"/>
      <c r="I100" s="197"/>
      <c r="J100" s="197"/>
      <c r="K100" s="197"/>
      <c r="L100" s="223"/>
    </row>
    <row r="101" spans="1:12" ht="19.5" customHeight="1">
      <c r="A101" s="231"/>
      <c r="B101" s="197"/>
      <c r="C101" s="197"/>
      <c r="D101" s="197"/>
      <c r="E101" s="197"/>
      <c r="F101" s="197"/>
      <c r="G101" s="197"/>
      <c r="H101" s="197"/>
      <c r="I101" s="197"/>
      <c r="J101" s="197"/>
      <c r="K101" s="197"/>
      <c r="L101" s="223"/>
    </row>
    <row r="102" spans="1:12" ht="19.5" customHeight="1">
      <c r="A102" s="231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223"/>
    </row>
    <row r="103" spans="1:12" ht="19.5" customHeight="1">
      <c r="A103" s="197"/>
      <c r="B103" s="197"/>
      <c r="C103" s="197"/>
      <c r="D103" s="197"/>
      <c r="E103" s="197"/>
      <c r="F103" s="197"/>
      <c r="G103" s="197"/>
      <c r="H103" s="197"/>
      <c r="I103" s="197"/>
      <c r="J103" s="220"/>
      <c r="K103" s="197"/>
      <c r="L103" s="223"/>
    </row>
    <row r="104" spans="1:12" ht="19.5" customHeight="1">
      <c r="A104" s="197"/>
      <c r="B104" s="197"/>
      <c r="C104" s="197"/>
      <c r="D104" s="197"/>
      <c r="E104" s="197"/>
      <c r="F104" s="197"/>
      <c r="G104" s="197"/>
      <c r="H104" s="197"/>
      <c r="I104" s="197"/>
      <c r="J104" s="214"/>
      <c r="K104" s="197"/>
      <c r="L104" s="223"/>
    </row>
    <row r="105" spans="1:12" ht="19.5" customHeight="1" hidden="1">
      <c r="A105" s="197"/>
      <c r="B105" s="197"/>
      <c r="C105" s="197"/>
      <c r="D105" s="197"/>
      <c r="E105" s="197"/>
      <c r="F105" s="197"/>
      <c r="G105" s="197"/>
      <c r="H105" s="197"/>
      <c r="I105" s="197"/>
      <c r="J105" s="197"/>
      <c r="K105" s="197"/>
      <c r="L105" s="223"/>
    </row>
    <row r="106" spans="1:12" ht="19.5" customHeight="1" hidden="1">
      <c r="A106" s="197"/>
      <c r="B106" s="197"/>
      <c r="C106" s="197"/>
      <c r="D106" s="197"/>
      <c r="E106" s="197"/>
      <c r="F106" s="197"/>
      <c r="G106" s="197"/>
      <c r="H106" s="197"/>
      <c r="I106" s="197"/>
      <c r="J106" s="197"/>
      <c r="K106" s="197"/>
      <c r="L106" s="223"/>
    </row>
    <row r="107" spans="1:12" ht="19.5" customHeight="1" hidden="1">
      <c r="A107" s="197"/>
      <c r="B107" s="197"/>
      <c r="C107" s="197"/>
      <c r="D107" s="197"/>
      <c r="E107" s="197"/>
      <c r="F107" s="197"/>
      <c r="G107" s="197"/>
      <c r="H107" s="197"/>
      <c r="I107" s="197"/>
      <c r="J107" s="197"/>
      <c r="K107" s="197"/>
      <c r="L107" s="223"/>
    </row>
    <row r="108" spans="1:12" ht="19.5" customHeight="1">
      <c r="A108" s="197"/>
      <c r="B108" s="197"/>
      <c r="C108" s="197"/>
      <c r="D108" s="197"/>
      <c r="E108" s="197"/>
      <c r="F108" s="197"/>
      <c r="G108" s="197"/>
      <c r="H108" s="217"/>
      <c r="I108" s="217"/>
      <c r="J108" s="217"/>
      <c r="K108" s="197" t="s">
        <v>54</v>
      </c>
      <c r="L108" s="223"/>
    </row>
    <row r="109" spans="1:12" ht="19.5" customHeight="1">
      <c r="A109" s="197"/>
      <c r="B109" s="197"/>
      <c r="C109" s="197"/>
      <c r="D109" s="197"/>
      <c r="E109" s="197"/>
      <c r="F109" s="197"/>
      <c r="G109" s="197"/>
      <c r="H109" s="197"/>
      <c r="I109" s="197"/>
      <c r="J109" s="197"/>
      <c r="K109" s="195"/>
      <c r="L109" s="223"/>
    </row>
    <row r="110" spans="1:12" ht="19.5" customHeight="1">
      <c r="A110" s="197"/>
      <c r="B110" s="197"/>
      <c r="C110" s="197"/>
      <c r="D110" s="197"/>
      <c r="E110" s="197"/>
      <c r="F110" s="197"/>
      <c r="G110" s="197"/>
      <c r="H110" s="197"/>
      <c r="I110" s="197"/>
      <c r="J110" s="197"/>
      <c r="K110" s="197"/>
      <c r="L110" s="223"/>
    </row>
    <row r="111" spans="1:12" ht="19.5" customHeight="1">
      <c r="A111" s="197"/>
      <c r="B111" s="197"/>
      <c r="C111" s="197"/>
      <c r="D111" s="197"/>
      <c r="E111" s="197"/>
      <c r="F111" s="197"/>
      <c r="G111" s="197"/>
      <c r="H111" s="197"/>
      <c r="I111" s="197"/>
      <c r="J111" s="197"/>
      <c r="K111" s="197"/>
      <c r="L111" s="223"/>
    </row>
    <row r="112" spans="1:12" ht="19.5" customHeight="1">
      <c r="A112" s="197"/>
      <c r="B112" s="197"/>
      <c r="C112" s="197"/>
      <c r="D112" s="197"/>
      <c r="E112" s="197"/>
      <c r="F112" s="197"/>
      <c r="G112" s="197"/>
      <c r="H112" s="197"/>
      <c r="I112" s="197"/>
      <c r="J112" s="197"/>
      <c r="K112" s="197"/>
      <c r="L112" s="223"/>
    </row>
    <row r="113" spans="1:12" ht="19.5" customHeight="1" hidden="1">
      <c r="A113" s="197"/>
      <c r="B113" s="197"/>
      <c r="C113" s="197"/>
      <c r="D113" s="197"/>
      <c r="E113" s="197"/>
      <c r="F113" s="197"/>
      <c r="G113" s="197"/>
      <c r="H113" s="197"/>
      <c r="I113" s="197"/>
      <c r="J113" s="197"/>
      <c r="K113" s="197"/>
      <c r="L113" s="223"/>
    </row>
    <row r="114" spans="1:12" ht="19.5" customHeight="1" hidden="1">
      <c r="A114" s="197"/>
      <c r="B114" s="197"/>
      <c r="C114" s="197"/>
      <c r="D114" s="197"/>
      <c r="E114" s="197"/>
      <c r="F114" s="197"/>
      <c r="G114" s="197"/>
      <c r="H114" s="197"/>
      <c r="I114" s="197"/>
      <c r="J114" s="197"/>
      <c r="K114" s="199"/>
      <c r="L114" s="223"/>
    </row>
    <row r="115" spans="1:12" ht="19.5" customHeight="1">
      <c r="A115" s="175"/>
      <c r="B115" s="175"/>
      <c r="C115" s="175"/>
      <c r="D115" s="175"/>
      <c r="E115" s="175"/>
      <c r="F115" s="175"/>
      <c r="G115" s="175"/>
      <c r="H115" s="175"/>
      <c r="I115" s="175"/>
      <c r="J115" s="175"/>
      <c r="K115" s="175"/>
      <c r="L115" s="174"/>
    </row>
    <row r="116" spans="1:12" ht="19.5" customHeight="1">
      <c r="A116" s="120"/>
      <c r="B116" s="173"/>
      <c r="C116" s="173"/>
      <c r="D116" s="184"/>
      <c r="E116" s="173"/>
      <c r="F116" s="184"/>
      <c r="G116" s="173"/>
      <c r="H116" s="232"/>
      <c r="I116" s="232"/>
      <c r="J116" s="232"/>
      <c r="K116" s="174"/>
      <c r="L116" s="174"/>
    </row>
    <row r="117" spans="1:12" ht="19.5" customHeight="1">
      <c r="A117" s="120"/>
      <c r="B117" s="173"/>
      <c r="C117" s="173"/>
      <c r="D117" s="184"/>
      <c r="E117" s="173"/>
      <c r="F117" s="184"/>
      <c r="G117" s="173"/>
      <c r="H117" s="232"/>
      <c r="I117" s="232"/>
      <c r="J117" s="232"/>
      <c r="K117" s="174"/>
      <c r="L117" s="174"/>
    </row>
    <row r="118" spans="1:12" ht="19.5" customHeight="1">
      <c r="A118" s="120"/>
      <c r="B118" s="173"/>
      <c r="C118" s="173"/>
      <c r="D118" s="184"/>
      <c r="E118" s="173"/>
      <c r="F118" s="184"/>
      <c r="G118" s="173"/>
      <c r="H118" s="232"/>
      <c r="I118" s="232"/>
      <c r="J118" s="232"/>
      <c r="K118" s="174"/>
      <c r="L118" s="174"/>
    </row>
    <row r="119" spans="1:12" ht="18" customHeight="1">
      <c r="A119" s="120"/>
      <c r="B119" s="173"/>
      <c r="C119" s="173"/>
      <c r="D119" s="184"/>
      <c r="E119" s="173"/>
      <c r="F119" s="184"/>
      <c r="G119" s="173"/>
      <c r="H119" s="232"/>
      <c r="I119" s="232"/>
      <c r="J119" s="232"/>
      <c r="K119" s="174"/>
      <c r="L119" s="174"/>
    </row>
    <row r="120" spans="1:12" ht="18" customHeight="1">
      <c r="A120" s="186"/>
      <c r="B120" s="173"/>
      <c r="C120" s="173"/>
      <c r="D120" s="184"/>
      <c r="E120" s="173"/>
      <c r="F120" s="184"/>
      <c r="G120" s="173"/>
      <c r="H120" s="232"/>
      <c r="I120" s="232"/>
      <c r="J120" s="232"/>
      <c r="K120" s="174"/>
      <c r="L120" s="174"/>
    </row>
    <row r="121" spans="1:12" ht="18" customHeight="1">
      <c r="A121" s="186"/>
      <c r="B121" s="173"/>
      <c r="C121" s="173"/>
      <c r="D121" s="184"/>
      <c r="E121" s="173"/>
      <c r="F121" s="184"/>
      <c r="G121" s="173"/>
      <c r="H121" s="232"/>
      <c r="I121" s="232"/>
      <c r="J121" s="232"/>
      <c r="K121" s="174"/>
      <c r="L121" s="174"/>
    </row>
    <row r="122" spans="1:12" ht="18" customHeight="1">
      <c r="A122" s="120"/>
      <c r="B122" s="173"/>
      <c r="C122" s="173"/>
      <c r="D122" s="184"/>
      <c r="E122" s="173"/>
      <c r="F122" s="184"/>
      <c r="G122" s="173"/>
      <c r="H122" s="232"/>
      <c r="I122" s="232"/>
      <c r="J122" s="232"/>
      <c r="K122" s="174"/>
      <c r="L122" s="174"/>
    </row>
    <row r="123" spans="1:12" ht="18" customHeight="1">
      <c r="A123" s="120"/>
      <c r="B123" s="173"/>
      <c r="C123" s="173"/>
      <c r="D123" s="184"/>
      <c r="E123" s="173"/>
      <c r="F123" s="184"/>
      <c r="G123" s="173"/>
      <c r="H123" s="232"/>
      <c r="I123" s="232"/>
      <c r="J123" s="232"/>
      <c r="K123" s="174"/>
      <c r="L123" s="174"/>
    </row>
    <row r="124" spans="1:12" ht="18" customHeight="1">
      <c r="A124" s="120"/>
      <c r="B124" s="173"/>
      <c r="C124" s="173"/>
      <c r="D124" s="184"/>
      <c r="E124" s="173"/>
      <c r="F124" s="184"/>
      <c r="G124" s="173"/>
      <c r="H124" s="232"/>
      <c r="I124" s="232"/>
      <c r="J124" s="232"/>
      <c r="K124" s="174"/>
      <c r="L124" s="174"/>
    </row>
    <row r="125" spans="1:12" ht="18" customHeight="1">
      <c r="A125" s="187"/>
      <c r="B125" s="187"/>
      <c r="C125" s="187"/>
      <c r="D125" s="187"/>
      <c r="E125" s="187"/>
      <c r="F125" s="187"/>
      <c r="G125" s="187"/>
      <c r="H125" s="232"/>
      <c r="I125" s="232"/>
      <c r="J125" s="232"/>
      <c r="K125" s="174"/>
      <c r="L125" s="174"/>
    </row>
    <row r="126" spans="1:12" ht="18" customHeight="1">
      <c r="A126" s="188"/>
      <c r="B126" s="188"/>
      <c r="C126" s="188"/>
      <c r="D126" s="188"/>
      <c r="E126" s="188"/>
      <c r="F126" s="188"/>
      <c r="G126" s="188"/>
      <c r="H126" s="232"/>
      <c r="I126" s="232"/>
      <c r="J126" s="232"/>
      <c r="K126" s="174"/>
      <c r="L126" s="174"/>
    </row>
    <row r="127" spans="1:12" ht="18" customHeight="1">
      <c r="A127" s="188"/>
      <c r="B127" s="188"/>
      <c r="C127" s="188"/>
      <c r="D127" s="188"/>
      <c r="E127" s="188"/>
      <c r="F127" s="188"/>
      <c r="G127" s="188"/>
      <c r="H127" s="232"/>
      <c r="I127" s="232"/>
      <c r="J127" s="232"/>
      <c r="K127" s="174"/>
      <c r="L127" s="174"/>
    </row>
    <row r="128" spans="1:12" ht="18" customHeight="1">
      <c r="A128" s="120"/>
      <c r="B128" s="173"/>
      <c r="C128" s="173"/>
      <c r="D128" s="184"/>
      <c r="E128" s="173"/>
      <c r="F128" s="184"/>
      <c r="G128" s="188"/>
      <c r="H128" s="232"/>
      <c r="I128" s="232"/>
      <c r="J128" s="232"/>
      <c r="K128" s="174"/>
      <c r="L128" s="174"/>
    </row>
    <row r="129" spans="1:12" ht="18" customHeight="1">
      <c r="A129" s="120"/>
      <c r="B129" s="173"/>
      <c r="C129" s="173"/>
      <c r="D129" s="184"/>
      <c r="E129" s="173"/>
      <c r="F129" s="184"/>
      <c r="G129" s="188"/>
      <c r="H129" s="232"/>
      <c r="I129" s="232"/>
      <c r="J129" s="232"/>
      <c r="K129" s="174"/>
      <c r="L129" s="174"/>
    </row>
    <row r="130" spans="1:12" ht="18" customHeight="1">
      <c r="A130" s="188"/>
      <c r="B130" s="188"/>
      <c r="C130" s="188"/>
      <c r="D130" s="188"/>
      <c r="E130" s="188"/>
      <c r="F130" s="188"/>
      <c r="G130" s="188"/>
      <c r="H130" s="232"/>
      <c r="I130" s="232"/>
      <c r="J130" s="232"/>
      <c r="K130" s="174"/>
      <c r="L130" s="174"/>
    </row>
    <row r="131" spans="1:12" ht="18" customHeight="1">
      <c r="A131" s="188"/>
      <c r="B131" s="173"/>
      <c r="C131" s="173"/>
      <c r="D131" s="187"/>
      <c r="E131" s="187"/>
      <c r="F131" s="187"/>
      <c r="G131" s="187"/>
      <c r="H131" s="232"/>
      <c r="I131" s="232"/>
      <c r="J131" s="232"/>
      <c r="K131" s="174"/>
      <c r="L131" s="174"/>
    </row>
    <row r="132" spans="1:12" ht="18" customHeight="1">
      <c r="A132" s="188"/>
      <c r="B132" s="173"/>
      <c r="C132" s="173"/>
      <c r="D132" s="173"/>
      <c r="E132" s="173"/>
      <c r="F132" s="173"/>
      <c r="G132" s="173"/>
      <c r="H132" s="232"/>
      <c r="I132" s="232"/>
      <c r="J132" s="232"/>
      <c r="K132" s="174"/>
      <c r="L132" s="174"/>
    </row>
    <row r="133" spans="1:12" ht="18" customHeight="1">
      <c r="A133" s="120"/>
      <c r="B133" s="173"/>
      <c r="C133" s="173"/>
      <c r="D133" s="184"/>
      <c r="E133" s="173"/>
      <c r="F133" s="184"/>
      <c r="G133" s="173"/>
      <c r="H133" s="232"/>
      <c r="I133" s="232"/>
      <c r="J133" s="232"/>
      <c r="K133" s="174"/>
      <c r="L133" s="174"/>
    </row>
    <row r="134" spans="1:12" ht="18" customHeight="1">
      <c r="A134" s="120"/>
      <c r="B134" s="173"/>
      <c r="C134" s="173"/>
      <c r="D134" s="184"/>
      <c r="E134" s="173"/>
      <c r="F134" s="184"/>
      <c r="G134" s="173"/>
      <c r="H134" s="232"/>
      <c r="I134" s="232"/>
      <c r="J134" s="232"/>
      <c r="K134" s="174"/>
      <c r="L134" s="174"/>
    </row>
    <row r="135" spans="1:12" ht="18" customHeight="1">
      <c r="A135" s="120"/>
      <c r="B135" s="173"/>
      <c r="C135" s="173"/>
      <c r="D135" s="184"/>
      <c r="E135" s="173"/>
      <c r="F135" s="184"/>
      <c r="G135" s="173"/>
      <c r="H135" s="232"/>
      <c r="I135" s="232"/>
      <c r="J135" s="232"/>
      <c r="K135" s="174"/>
      <c r="L135" s="174"/>
    </row>
    <row r="136" spans="1:12" ht="18" customHeight="1">
      <c r="A136" s="120"/>
      <c r="B136" s="173"/>
      <c r="C136" s="173"/>
      <c r="D136" s="184"/>
      <c r="E136" s="173"/>
      <c r="F136" s="184"/>
      <c r="G136" s="173"/>
      <c r="H136" s="232"/>
      <c r="I136" s="232"/>
      <c r="J136" s="232"/>
      <c r="K136" s="174"/>
      <c r="L136" s="174"/>
    </row>
    <row r="137" spans="1:12" ht="18" customHeight="1">
      <c r="A137" s="120"/>
      <c r="B137" s="173"/>
      <c r="C137" s="173"/>
      <c r="D137" s="184"/>
      <c r="E137" s="173"/>
      <c r="F137" s="184"/>
      <c r="G137" s="173"/>
      <c r="H137" s="232"/>
      <c r="I137" s="232"/>
      <c r="J137" s="232"/>
      <c r="K137" s="174"/>
      <c r="L137" s="174"/>
    </row>
    <row r="138" spans="1:12" ht="18" customHeight="1">
      <c r="A138" s="120"/>
      <c r="B138" s="173"/>
      <c r="C138" s="173"/>
      <c r="D138" s="184"/>
      <c r="E138" s="173"/>
      <c r="F138" s="184"/>
      <c r="G138" s="173"/>
      <c r="H138" s="232"/>
      <c r="I138" s="232"/>
      <c r="J138" s="232"/>
      <c r="K138" s="174"/>
      <c r="L138" s="174"/>
    </row>
    <row r="139" spans="1:12" ht="18" customHeight="1">
      <c r="A139" s="173"/>
      <c r="B139" s="173"/>
      <c r="C139" s="173"/>
      <c r="D139" s="187"/>
      <c r="E139" s="187"/>
      <c r="F139" s="187"/>
      <c r="G139" s="187"/>
      <c r="H139" s="232"/>
      <c r="I139" s="232"/>
      <c r="J139" s="232"/>
      <c r="K139" s="174"/>
      <c r="L139" s="174"/>
    </row>
    <row r="140" spans="1:12" ht="18" customHeight="1">
      <c r="A140" s="120"/>
      <c r="B140" s="183"/>
      <c r="C140" s="183"/>
      <c r="D140" s="120"/>
      <c r="E140" s="120"/>
      <c r="F140" s="184"/>
      <c r="G140" s="185"/>
      <c r="H140" s="232"/>
      <c r="I140" s="232"/>
      <c r="J140" s="232"/>
      <c r="K140" s="174"/>
      <c r="L140" s="174"/>
    </row>
    <row r="141" spans="1:12" ht="18" customHeight="1">
      <c r="A141" s="120"/>
      <c r="B141" s="183"/>
      <c r="C141" s="183"/>
      <c r="D141" s="120"/>
      <c r="E141" s="120"/>
      <c r="F141" s="184"/>
      <c r="G141" s="185"/>
      <c r="H141" s="232"/>
      <c r="I141" s="232"/>
      <c r="J141" s="232"/>
      <c r="K141" s="174"/>
      <c r="L141" s="174"/>
    </row>
    <row r="142" spans="1:12" ht="18" customHeight="1">
      <c r="A142" s="120"/>
      <c r="B142" s="183"/>
      <c r="C142" s="183"/>
      <c r="D142" s="120"/>
      <c r="E142" s="120"/>
      <c r="F142" s="184"/>
      <c r="G142" s="189"/>
      <c r="H142" s="232"/>
      <c r="I142" s="232"/>
      <c r="J142" s="232"/>
      <c r="K142" s="174"/>
      <c r="L142" s="174"/>
    </row>
    <row r="143" spans="1:12" ht="18" customHeight="1">
      <c r="A143" s="120"/>
      <c r="B143" s="190"/>
      <c r="C143" s="190"/>
      <c r="D143" s="120"/>
      <c r="E143" s="120"/>
      <c r="F143" s="184"/>
      <c r="G143" s="189"/>
      <c r="H143" s="174"/>
      <c r="I143" s="174"/>
      <c r="J143" s="174"/>
      <c r="K143" s="174"/>
      <c r="L143" s="174"/>
    </row>
    <row r="144" spans="1:12" ht="18" customHeight="1">
      <c r="A144" s="120"/>
      <c r="B144" s="183"/>
      <c r="C144" s="183"/>
      <c r="D144" s="120"/>
      <c r="E144" s="120"/>
      <c r="F144" s="184"/>
      <c r="G144" s="185"/>
      <c r="H144" s="174"/>
      <c r="I144" s="174"/>
      <c r="J144" s="174"/>
      <c r="K144" s="174"/>
      <c r="L144" s="174"/>
    </row>
    <row r="145" spans="1:7" ht="18" customHeight="1">
      <c r="A145" s="45"/>
      <c r="B145" s="146"/>
      <c r="C145" s="146"/>
      <c r="D145" s="45"/>
      <c r="E145" s="45"/>
      <c r="F145" s="46"/>
      <c r="G145" s="66"/>
    </row>
    <row r="146" spans="1:7" ht="18" customHeight="1">
      <c r="A146" s="45"/>
      <c r="B146" s="146"/>
      <c r="C146" s="146"/>
      <c r="D146" s="45"/>
      <c r="E146" s="45"/>
      <c r="F146" s="46"/>
      <c r="G146" s="66"/>
    </row>
    <row r="147" spans="1:7" ht="18" customHeight="1">
      <c r="A147" s="45"/>
      <c r="B147" s="146"/>
      <c r="C147" s="146"/>
      <c r="D147" s="45"/>
      <c r="E147" s="45"/>
      <c r="F147" s="46"/>
      <c r="G147" s="66"/>
    </row>
    <row r="148" spans="1:7" ht="18" customHeight="1">
      <c r="A148" s="45"/>
      <c r="B148" s="67"/>
      <c r="C148" s="67"/>
      <c r="D148" s="45"/>
      <c r="E148" s="45"/>
      <c r="F148" s="46"/>
      <c r="G148" s="66"/>
    </row>
    <row r="149" spans="1:7" ht="18" customHeight="1">
      <c r="A149" s="45"/>
      <c r="B149" s="67"/>
      <c r="C149" s="67"/>
      <c r="D149" s="45"/>
      <c r="E149" s="45"/>
      <c r="F149" s="46"/>
      <c r="G149" s="66"/>
    </row>
    <row r="150" spans="1:7" ht="21.75">
      <c r="A150" s="45"/>
      <c r="B150" s="67"/>
      <c r="C150" s="67"/>
      <c r="D150" s="45"/>
      <c r="E150" s="45"/>
      <c r="F150" s="46"/>
      <c r="G150" s="66"/>
    </row>
    <row r="151" spans="1:7" ht="21.75">
      <c r="A151" s="45"/>
      <c r="B151" s="66"/>
      <c r="C151" s="66"/>
      <c r="D151" s="45"/>
      <c r="E151" s="45"/>
      <c r="F151" s="46"/>
      <c r="G151" s="66"/>
    </row>
    <row r="152" spans="1:11" ht="21.75">
      <c r="A152" s="45"/>
      <c r="B152" s="45"/>
      <c r="C152" s="45"/>
      <c r="D152" s="46"/>
      <c r="E152" s="35"/>
      <c r="F152" s="46"/>
      <c r="G152" s="145"/>
      <c r="K152" s="6"/>
    </row>
    <row r="153" spans="1:7" ht="21.75" customHeight="1" hidden="1">
      <c r="A153" s="45"/>
      <c r="B153" s="35"/>
      <c r="C153" s="35"/>
      <c r="D153" s="46"/>
      <c r="E153" s="35"/>
      <c r="F153" s="46"/>
      <c r="G153" s="35"/>
    </row>
    <row r="154" spans="1:7" ht="21.75" customHeight="1" hidden="1">
      <c r="A154" s="45"/>
      <c r="B154" s="35"/>
      <c r="C154" s="35"/>
      <c r="D154" s="46"/>
      <c r="E154" s="35"/>
      <c r="F154" s="46"/>
      <c r="G154" s="35"/>
    </row>
    <row r="155" spans="1:7" ht="21.75" customHeight="1" hidden="1">
      <c r="A155" s="45"/>
      <c r="B155" s="35"/>
      <c r="C155" s="35"/>
      <c r="D155" s="46"/>
      <c r="E155" s="35"/>
      <c r="F155" s="46"/>
      <c r="G155" s="35"/>
    </row>
    <row r="156" spans="1:7" ht="21.75" customHeight="1" hidden="1">
      <c r="A156" s="45"/>
      <c r="B156" s="35"/>
      <c r="C156" s="35"/>
      <c r="D156" s="46"/>
      <c r="E156" s="35"/>
      <c r="F156" s="46"/>
      <c r="G156" s="35"/>
    </row>
    <row r="157" spans="1:7" ht="21.75" customHeight="1" hidden="1">
      <c r="A157" s="160"/>
      <c r="B157" s="160"/>
      <c r="C157" s="160"/>
      <c r="D157" s="160"/>
      <c r="E157" s="160"/>
      <c r="F157" s="160"/>
      <c r="G157" s="160"/>
    </row>
    <row r="158" spans="1:7" ht="21.75" customHeight="1" hidden="1">
      <c r="A158" s="48"/>
      <c r="B158" s="35"/>
      <c r="C158" s="35"/>
      <c r="D158" s="160"/>
      <c r="E158" s="160"/>
      <c r="F158" s="160"/>
      <c r="G158" s="160"/>
    </row>
    <row r="159" spans="1:7" ht="21.75" customHeight="1" hidden="1">
      <c r="A159" s="48"/>
      <c r="B159" s="35"/>
      <c r="C159" s="35"/>
      <c r="D159" s="35"/>
      <c r="E159" s="35"/>
      <c r="F159" s="35"/>
      <c r="G159" s="35"/>
    </row>
    <row r="160" spans="1:7" ht="21.75">
      <c r="A160" s="48"/>
      <c r="B160" s="35"/>
      <c r="C160" s="35"/>
      <c r="D160" s="35"/>
      <c r="E160" s="35"/>
      <c r="F160" s="35"/>
      <c r="G160" s="35"/>
    </row>
    <row r="161" spans="1:7" ht="21.75" customHeight="1" hidden="1">
      <c r="A161" s="48"/>
      <c r="B161" s="35"/>
      <c r="C161" s="35"/>
      <c r="D161" s="35"/>
      <c r="E161" s="35"/>
      <c r="F161" s="35"/>
      <c r="G161" s="35"/>
    </row>
    <row r="162" spans="1:8" ht="21.75">
      <c r="A162" s="45"/>
      <c r="B162" s="35"/>
      <c r="C162" s="35"/>
      <c r="D162" s="46"/>
      <c r="E162" s="35"/>
      <c r="F162" s="46"/>
      <c r="G162" s="35"/>
      <c r="H162" s="6"/>
    </row>
    <row r="163" spans="1:8" ht="21.75">
      <c r="A163" s="45"/>
      <c r="B163" s="35"/>
      <c r="C163" s="35"/>
      <c r="D163" s="46"/>
      <c r="E163" s="35"/>
      <c r="F163" s="46"/>
      <c r="G163" s="35"/>
      <c r="H163" s="6"/>
    </row>
    <row r="164" spans="1:8" ht="21.75">
      <c r="A164" s="45"/>
      <c r="B164" s="35"/>
      <c r="C164" s="35"/>
      <c r="D164" s="46"/>
      <c r="E164" s="35"/>
      <c r="F164" s="46"/>
      <c r="G164" s="35"/>
      <c r="H164" s="6"/>
    </row>
    <row r="165" spans="1:8" ht="21.75">
      <c r="A165" s="45"/>
      <c r="B165" s="35"/>
      <c r="C165" s="35"/>
      <c r="D165" s="46"/>
      <c r="E165" s="35"/>
      <c r="F165" s="46"/>
      <c r="G165" s="35"/>
      <c r="H165" s="6"/>
    </row>
    <row r="166" spans="1:8" ht="21.75">
      <c r="A166" s="45"/>
      <c r="B166" s="35"/>
      <c r="C166" s="35"/>
      <c r="D166" s="46"/>
      <c r="E166" s="35"/>
      <c r="F166" s="46"/>
      <c r="G166" s="35"/>
      <c r="H166" s="6"/>
    </row>
    <row r="167" spans="1:8" ht="23.25">
      <c r="A167" s="161"/>
      <c r="B167" s="161"/>
      <c r="C167" s="161"/>
      <c r="D167" s="161"/>
      <c r="E167" s="161"/>
      <c r="F167" s="161"/>
      <c r="G167" s="161"/>
      <c r="H167" s="6"/>
    </row>
    <row r="168" spans="1:8" ht="23.25">
      <c r="A168" s="161"/>
      <c r="B168" s="161"/>
      <c r="C168" s="161"/>
      <c r="D168" s="161"/>
      <c r="E168" s="161"/>
      <c r="F168" s="161"/>
      <c r="G168" s="161"/>
      <c r="H168" s="6"/>
    </row>
    <row r="169" spans="1:8" ht="21.75">
      <c r="A169" s="159"/>
      <c r="B169" s="159"/>
      <c r="C169" s="159"/>
      <c r="D169" s="159"/>
      <c r="E169" s="159"/>
      <c r="F169" s="162"/>
      <c r="G169" s="162"/>
      <c r="H169" s="6"/>
    </row>
    <row r="170" spans="1:8" ht="23.25">
      <c r="A170" s="147"/>
      <c r="B170" s="35"/>
      <c r="C170" s="35"/>
      <c r="D170" s="46"/>
      <c r="E170" s="35"/>
      <c r="F170" s="46"/>
      <c r="G170" s="35"/>
      <c r="H170" s="6"/>
    </row>
    <row r="171" spans="1:8" ht="23.25">
      <c r="A171" s="147"/>
      <c r="B171" s="35"/>
      <c r="C171" s="35"/>
      <c r="D171" s="46"/>
      <c r="E171" s="35"/>
      <c r="F171" s="46"/>
      <c r="G171" s="35"/>
      <c r="H171" s="6"/>
    </row>
    <row r="172" spans="1:8" ht="24">
      <c r="A172" s="8"/>
      <c r="B172" s="5"/>
      <c r="C172" s="5"/>
      <c r="D172" s="141"/>
      <c r="E172" s="5"/>
      <c r="F172" s="141"/>
      <c r="G172" s="5"/>
      <c r="H172" s="6"/>
    </row>
    <row r="173" spans="1:8" ht="24">
      <c r="A173" s="8"/>
      <c r="B173" s="5"/>
      <c r="C173" s="5"/>
      <c r="D173" s="141"/>
      <c r="E173" s="5"/>
      <c r="F173" s="141"/>
      <c r="G173" s="5"/>
      <c r="H173" s="6"/>
    </row>
    <row r="174" spans="1:8" ht="24">
      <c r="A174" s="8"/>
      <c r="B174" s="5"/>
      <c r="C174" s="5"/>
      <c r="D174" s="141"/>
      <c r="E174" s="5"/>
      <c r="F174" s="141"/>
      <c r="G174" s="5"/>
      <c r="H174" s="6"/>
    </row>
    <row r="175" spans="1:8" ht="24">
      <c r="A175" s="148"/>
      <c r="B175" s="5"/>
      <c r="C175" s="5"/>
      <c r="D175" s="141"/>
      <c r="E175" s="5"/>
      <c r="F175" s="141"/>
      <c r="G175" s="5"/>
      <c r="H175" s="6"/>
    </row>
    <row r="176" spans="1:8" ht="21.75">
      <c r="A176" s="6"/>
      <c r="B176" s="5"/>
      <c r="C176" s="5"/>
      <c r="D176" s="141"/>
      <c r="E176" s="5"/>
      <c r="F176" s="149"/>
      <c r="G176" s="150"/>
      <c r="H176" s="6"/>
    </row>
    <row r="177" spans="1:8" ht="21.75">
      <c r="A177" s="6"/>
      <c r="B177" s="5"/>
      <c r="C177" s="5"/>
      <c r="D177" s="141"/>
      <c r="E177" s="5"/>
      <c r="F177" s="141"/>
      <c r="G177" s="5"/>
      <c r="H177" s="6"/>
    </row>
    <row r="178" spans="1:8" ht="21.75">
      <c r="A178" s="6"/>
      <c r="B178" s="5"/>
      <c r="C178" s="5"/>
      <c r="D178" s="141"/>
      <c r="E178" s="5"/>
      <c r="F178" s="141"/>
      <c r="G178" s="5"/>
      <c r="H178" s="6"/>
    </row>
    <row r="179" spans="1:8" ht="23.25">
      <c r="A179" s="161"/>
      <c r="B179" s="161"/>
      <c r="C179" s="161"/>
      <c r="D179" s="161"/>
      <c r="E179" s="161"/>
      <c r="F179" s="161"/>
      <c r="G179" s="161"/>
      <c r="H179" s="6"/>
    </row>
    <row r="180" spans="1:7" ht="23.25">
      <c r="A180" s="161"/>
      <c r="B180" s="161"/>
      <c r="C180" s="161"/>
      <c r="D180" s="161"/>
      <c r="E180" s="161"/>
      <c r="F180" s="161"/>
      <c r="G180" s="161"/>
    </row>
    <row r="181" spans="1:7" ht="21.75">
      <c r="A181" s="157"/>
      <c r="B181" s="157"/>
      <c r="C181" s="157"/>
      <c r="D181" s="157"/>
      <c r="E181" s="157"/>
      <c r="F181" s="157"/>
      <c r="G181" s="157"/>
    </row>
    <row r="182" spans="1:7" ht="24">
      <c r="A182" s="73"/>
      <c r="B182" s="70"/>
      <c r="C182" s="70"/>
      <c r="D182" s="151"/>
      <c r="E182" s="152"/>
      <c r="F182" s="153"/>
      <c r="G182" s="153"/>
    </row>
    <row r="183" spans="1:7" ht="24">
      <c r="A183" s="73"/>
      <c r="B183" s="70"/>
      <c r="C183" s="70"/>
      <c r="D183" s="151"/>
      <c r="E183" s="152"/>
      <c r="F183" s="153"/>
      <c r="G183" s="153"/>
    </row>
    <row r="184" spans="1:7" ht="24">
      <c r="A184" s="147"/>
      <c r="B184" s="70"/>
      <c r="C184" s="70"/>
      <c r="D184" s="151"/>
      <c r="E184" s="152"/>
      <c r="F184" s="153"/>
      <c r="G184" s="153"/>
    </row>
    <row r="185" spans="1:7" ht="24">
      <c r="A185" s="8"/>
      <c r="B185" s="27"/>
      <c r="C185" s="27"/>
      <c r="D185" s="153"/>
      <c r="E185" s="152"/>
      <c r="F185" s="153"/>
      <c r="G185" s="108"/>
    </row>
    <row r="186" spans="1:7" ht="24">
      <c r="A186" s="148"/>
      <c r="B186" s="27"/>
      <c r="C186" s="27"/>
      <c r="D186" s="153"/>
      <c r="E186" s="152"/>
      <c r="F186" s="153"/>
      <c r="G186" s="108"/>
    </row>
    <row r="187" spans="1:7" ht="24" customHeight="1" hidden="1">
      <c r="A187" s="74"/>
      <c r="B187" s="27"/>
      <c r="C187" s="27"/>
      <c r="D187" s="107"/>
      <c r="E187" s="107"/>
      <c r="F187" s="108"/>
      <c r="G187" s="108"/>
    </row>
    <row r="188" spans="1:7" ht="24" customHeight="1" hidden="1">
      <c r="A188" s="74"/>
      <c r="B188" s="7"/>
      <c r="C188" s="7"/>
      <c r="D188" s="163"/>
      <c r="E188" s="163"/>
      <c r="F188" s="163"/>
      <c r="G188" s="163"/>
    </row>
    <row r="189" spans="1:7" ht="24">
      <c r="A189" s="74"/>
      <c r="B189" s="7"/>
      <c r="C189" s="7"/>
      <c r="D189" s="154"/>
      <c r="E189" s="155"/>
      <c r="F189" s="154"/>
      <c r="G189" s="154"/>
    </row>
    <row r="190" spans="1:7" ht="24">
      <c r="A190" s="73"/>
      <c r="B190" s="69"/>
      <c r="C190" s="69"/>
      <c r="D190" s="69"/>
      <c r="E190" s="69"/>
      <c r="F190" s="69"/>
      <c r="G190" s="7"/>
    </row>
    <row r="191" spans="1:7" ht="24">
      <c r="A191" s="73"/>
      <c r="B191" s="69"/>
      <c r="C191" s="69"/>
      <c r="D191" s="69"/>
      <c r="E191" s="69"/>
      <c r="F191" s="69"/>
      <c r="G191" s="7"/>
    </row>
    <row r="192" spans="1:8" ht="24">
      <c r="A192" s="73"/>
      <c r="B192" s="69"/>
      <c r="C192" s="69"/>
      <c r="D192" s="69"/>
      <c r="E192" s="69"/>
      <c r="F192" s="69"/>
      <c r="G192" s="7"/>
      <c r="H192" s="6"/>
    </row>
    <row r="193" spans="1:8" ht="21.75">
      <c r="A193" s="45"/>
      <c r="B193" s="35"/>
      <c r="C193" s="35"/>
      <c r="D193" s="46"/>
      <c r="E193" s="35"/>
      <c r="F193" s="46"/>
      <c r="G193" s="35"/>
      <c r="H193" s="6"/>
    </row>
    <row r="194" spans="1:8" ht="21.75">
      <c r="A194" s="45"/>
      <c r="B194" s="35"/>
      <c r="C194" s="35"/>
      <c r="D194" s="46"/>
      <c r="E194" s="35"/>
      <c r="F194" s="46"/>
      <c r="G194" s="35"/>
      <c r="H194" s="6"/>
    </row>
    <row r="195" spans="1:8" ht="21.75">
      <c r="A195" s="45"/>
      <c r="B195" s="35"/>
      <c r="C195" s="35"/>
      <c r="D195" s="46"/>
      <c r="E195" s="35"/>
      <c r="F195" s="46"/>
      <c r="G195" s="35"/>
      <c r="H195" s="6"/>
    </row>
    <row r="196" spans="1:8" ht="21.75">
      <c r="A196" s="45"/>
      <c r="B196" s="35"/>
      <c r="C196" s="35"/>
      <c r="D196" s="46"/>
      <c r="E196" s="35"/>
      <c r="F196" s="46"/>
      <c r="G196" s="35"/>
      <c r="H196" s="6"/>
    </row>
    <row r="197" spans="1:8" ht="24">
      <c r="A197" s="69"/>
      <c r="B197" s="69"/>
      <c r="C197" s="69"/>
      <c r="D197" s="69"/>
      <c r="E197" s="69"/>
      <c r="F197" s="69"/>
      <c r="G197" s="7"/>
      <c r="H197" s="6"/>
    </row>
    <row r="198" spans="1:8" ht="24">
      <c r="A198" s="69"/>
      <c r="B198" s="69"/>
      <c r="C198" s="69"/>
      <c r="D198" s="69"/>
      <c r="E198" s="69"/>
      <c r="F198" s="69"/>
      <c r="G198" s="7"/>
      <c r="H198" s="6"/>
    </row>
    <row r="199" spans="1:8" ht="24">
      <c r="A199" s="69"/>
      <c r="B199" s="69"/>
      <c r="C199" s="69"/>
      <c r="D199" s="69"/>
      <c r="E199" s="69"/>
      <c r="F199" s="69"/>
      <c r="G199" s="7"/>
      <c r="H199" s="6"/>
    </row>
    <row r="200" spans="1:8" ht="24">
      <c r="A200" s="69"/>
      <c r="B200" s="69"/>
      <c r="C200" s="69"/>
      <c r="D200" s="69"/>
      <c r="E200" s="69"/>
      <c r="F200" s="69"/>
      <c r="G200" s="7"/>
      <c r="H200" s="6"/>
    </row>
    <row r="201" spans="1:8" ht="24">
      <c r="A201" s="69"/>
      <c r="B201" s="69"/>
      <c r="C201" s="69"/>
      <c r="D201" s="69"/>
      <c r="E201" s="69"/>
      <c r="F201" s="69"/>
      <c r="G201" s="7"/>
      <c r="H201" s="6"/>
    </row>
    <row r="202" spans="1:8" ht="24">
      <c r="A202" s="69"/>
      <c r="B202" s="69"/>
      <c r="C202" s="69"/>
      <c r="D202" s="69"/>
      <c r="E202" s="69"/>
      <c r="F202" s="69"/>
      <c r="G202" s="7"/>
      <c r="H202" s="6"/>
    </row>
    <row r="203" spans="1:8" ht="24">
      <c r="A203" s="69"/>
      <c r="B203" s="69"/>
      <c r="C203" s="69"/>
      <c r="D203" s="69"/>
      <c r="E203" s="69"/>
      <c r="F203" s="69"/>
      <c r="G203" s="7"/>
      <c r="H203" s="6"/>
    </row>
    <row r="204" spans="1:8" ht="24">
      <c r="A204" s="69"/>
      <c r="B204" s="69"/>
      <c r="C204" s="69"/>
      <c r="D204" s="69"/>
      <c r="E204" s="69"/>
      <c r="F204" s="69"/>
      <c r="G204" s="7"/>
      <c r="H204" s="6"/>
    </row>
    <row r="205" spans="1:8" ht="24">
      <c r="A205" s="8"/>
      <c r="B205" s="156"/>
      <c r="C205" s="156"/>
      <c r="D205" s="156"/>
      <c r="E205" s="156"/>
      <c r="F205" s="156"/>
      <c r="G205" s="7"/>
      <c r="H205" s="6"/>
    </row>
    <row r="206" spans="1:8" ht="24">
      <c r="A206" s="8"/>
      <c r="B206" s="157"/>
      <c r="C206" s="157"/>
      <c r="D206" s="157"/>
      <c r="E206" s="157"/>
      <c r="F206" s="157"/>
      <c r="G206" s="7"/>
      <c r="H206" s="6"/>
    </row>
    <row r="207" spans="1:8" ht="24">
      <c r="A207" s="8"/>
      <c r="B207" s="157"/>
      <c r="C207" s="157"/>
      <c r="D207" s="157"/>
      <c r="E207" s="157"/>
      <c r="F207" s="157"/>
      <c r="G207" s="7"/>
      <c r="H207" s="6"/>
    </row>
    <row r="208" spans="1:8" ht="24">
      <c r="A208" s="8"/>
      <c r="B208" s="156"/>
      <c r="C208" s="156"/>
      <c r="D208" s="156"/>
      <c r="E208" s="156"/>
      <c r="F208" s="156"/>
      <c r="G208" s="7"/>
      <c r="H208" s="6"/>
    </row>
    <row r="209" spans="1:8" ht="24">
      <c r="A209" s="8"/>
      <c r="B209" s="156"/>
      <c r="C209" s="156"/>
      <c r="D209" s="156"/>
      <c r="E209" s="156"/>
      <c r="F209" s="156"/>
      <c r="G209" s="7"/>
      <c r="H209" s="6"/>
    </row>
    <row r="210" spans="1:8" ht="24">
      <c r="A210" s="8"/>
      <c r="B210" s="157"/>
      <c r="C210" s="157"/>
      <c r="D210" s="157"/>
      <c r="E210" s="157"/>
      <c r="F210" s="157"/>
      <c r="G210" s="7"/>
      <c r="H210" s="6"/>
    </row>
    <row r="211" spans="1:8" ht="24">
      <c r="A211" s="8"/>
      <c r="B211" s="157"/>
      <c r="C211" s="157"/>
      <c r="D211" s="157"/>
      <c r="E211" s="157"/>
      <c r="F211" s="157"/>
      <c r="G211" s="7"/>
      <c r="H211" s="6"/>
    </row>
    <row r="212" spans="1:8" ht="24">
      <c r="A212" s="8"/>
      <c r="B212" s="6"/>
      <c r="C212" s="6"/>
      <c r="D212" s="6"/>
      <c r="E212" s="6"/>
      <c r="F212" s="6"/>
      <c r="G212" s="7"/>
      <c r="H212" s="6"/>
    </row>
    <row r="213" spans="1:8" ht="24">
      <c r="A213" s="8"/>
      <c r="B213" s="7"/>
      <c r="C213" s="7"/>
      <c r="D213" s="9"/>
      <c r="E213" s="7"/>
      <c r="F213" s="9"/>
      <c r="G213" s="7"/>
      <c r="H213" s="6"/>
    </row>
    <row r="214" spans="1:8" ht="24">
      <c r="A214" s="8"/>
      <c r="B214" s="7"/>
      <c r="C214" s="7"/>
      <c r="D214" s="9"/>
      <c r="E214" s="7"/>
      <c r="F214" s="9"/>
      <c r="G214" s="7"/>
      <c r="H214" s="6"/>
    </row>
    <row r="215" spans="1:8" ht="24">
      <c r="A215" s="8"/>
      <c r="B215" s="7"/>
      <c r="C215" s="7"/>
      <c r="D215" s="9"/>
      <c r="E215" s="7"/>
      <c r="F215" s="9"/>
      <c r="G215" s="7"/>
      <c r="H215" s="6"/>
    </row>
    <row r="216" spans="1:8" ht="24">
      <c r="A216" s="8"/>
      <c r="B216" s="7"/>
      <c r="C216" s="7"/>
      <c r="D216" s="9"/>
      <c r="E216" s="7"/>
      <c r="F216" s="9"/>
      <c r="G216" s="7"/>
      <c r="H216" s="6"/>
    </row>
    <row r="217" spans="1:8" ht="24">
      <c r="A217" s="8"/>
      <c r="B217" s="7"/>
      <c r="C217" s="7"/>
      <c r="D217" s="9"/>
      <c r="E217" s="7"/>
      <c r="F217" s="9"/>
      <c r="G217" s="7"/>
      <c r="H217" s="6"/>
    </row>
    <row r="218" spans="1:8" ht="24">
      <c r="A218" s="8"/>
      <c r="B218" s="7"/>
      <c r="C218" s="7"/>
      <c r="D218" s="9"/>
      <c r="E218" s="7"/>
      <c r="F218" s="9"/>
      <c r="G218" s="7"/>
      <c r="H218" s="6"/>
    </row>
    <row r="219" spans="1:8" ht="24">
      <c r="A219" s="8"/>
      <c r="B219" s="7"/>
      <c r="C219" s="7"/>
      <c r="D219" s="9"/>
      <c r="E219" s="7"/>
      <c r="F219" s="9"/>
      <c r="G219" s="7"/>
      <c r="H219" s="6"/>
    </row>
    <row r="220" spans="1:8" ht="24">
      <c r="A220" s="8"/>
      <c r="B220" s="7"/>
      <c r="C220" s="7"/>
      <c r="D220" s="9"/>
      <c r="E220" s="7"/>
      <c r="F220" s="9"/>
      <c r="G220" s="7"/>
      <c r="H220" s="6"/>
    </row>
    <row r="221" spans="1:8" ht="24">
      <c r="A221" s="8"/>
      <c r="B221" s="7"/>
      <c r="C221" s="7"/>
      <c r="D221" s="9"/>
      <c r="E221" s="7"/>
      <c r="F221" s="9"/>
      <c r="G221" s="7"/>
      <c r="H221" s="6"/>
    </row>
    <row r="222" spans="1:8" ht="24">
      <c r="A222" s="8"/>
      <c r="B222" s="7"/>
      <c r="C222" s="7"/>
      <c r="D222" s="9"/>
      <c r="E222" s="7"/>
      <c r="F222" s="9"/>
      <c r="G222" s="7"/>
      <c r="H222" s="6"/>
    </row>
    <row r="223" spans="1:8" ht="24">
      <c r="A223" s="8"/>
      <c r="B223" s="7"/>
      <c r="C223" s="7"/>
      <c r="D223" s="9"/>
      <c r="E223" s="7"/>
      <c r="F223" s="9"/>
      <c r="G223" s="7"/>
      <c r="H223" s="6"/>
    </row>
    <row r="224" spans="1:8" ht="24">
      <c r="A224" s="8"/>
      <c r="B224" s="7"/>
      <c r="C224" s="7"/>
      <c r="D224" s="9"/>
      <c r="E224" s="7"/>
      <c r="F224" s="9"/>
      <c r="G224" s="7"/>
      <c r="H224" s="6"/>
    </row>
    <row r="225" spans="1:8" ht="24">
      <c r="A225" s="8"/>
      <c r="B225" s="7"/>
      <c r="C225" s="7"/>
      <c r="D225" s="9"/>
      <c r="E225" s="7"/>
      <c r="F225" s="9"/>
      <c r="G225" s="7"/>
      <c r="H225" s="6"/>
    </row>
    <row r="226" spans="1:8" ht="24">
      <c r="A226" s="8"/>
      <c r="B226" s="7"/>
      <c r="C226" s="7"/>
      <c r="D226" s="9"/>
      <c r="E226" s="7"/>
      <c r="F226" s="9"/>
      <c r="G226" s="7"/>
      <c r="H226" s="6"/>
    </row>
    <row r="227" spans="1:8" ht="24">
      <c r="A227" s="8"/>
      <c r="B227" s="8"/>
      <c r="C227" s="8"/>
      <c r="D227" s="8"/>
      <c r="E227" s="8"/>
      <c r="F227" s="14"/>
      <c r="G227" s="8"/>
      <c r="H227" s="6"/>
    </row>
    <row r="228" spans="1:8" ht="24">
      <c r="A228" s="8"/>
      <c r="B228" s="7"/>
      <c r="C228" s="7"/>
      <c r="D228" s="15"/>
      <c r="E228" s="16"/>
      <c r="F228" s="15"/>
      <c r="G228" s="16"/>
      <c r="H228" s="6"/>
    </row>
    <row r="229" spans="1:8" ht="21.75">
      <c r="A229" s="6"/>
      <c r="B229" s="6"/>
      <c r="C229" s="6"/>
      <c r="D229" s="6"/>
      <c r="E229" s="6"/>
      <c r="F229" s="6"/>
      <c r="G229" s="6"/>
      <c r="H229" s="6"/>
    </row>
    <row r="230" spans="1:8" ht="23.25">
      <c r="A230" s="71"/>
      <c r="B230" s="71"/>
      <c r="C230" s="71"/>
      <c r="D230" s="71"/>
      <c r="E230" s="71"/>
      <c r="F230" s="71"/>
      <c r="G230" s="71"/>
      <c r="H230" s="6"/>
    </row>
    <row r="231" spans="1:8" ht="23.25">
      <c r="A231" s="71"/>
      <c r="B231" s="71"/>
      <c r="C231" s="71"/>
      <c r="D231" s="71"/>
      <c r="E231" s="71"/>
      <c r="F231" s="71"/>
      <c r="G231" s="71"/>
      <c r="H231" s="6"/>
    </row>
    <row r="232" spans="1:8" ht="23.25">
      <c r="A232" s="71"/>
      <c r="B232" s="71"/>
      <c r="C232" s="71"/>
      <c r="D232" s="71"/>
      <c r="E232" s="71"/>
      <c r="F232" s="71"/>
      <c r="G232" s="71"/>
      <c r="H232" s="13"/>
    </row>
    <row r="233" spans="1:8" ht="23.25">
      <c r="A233" s="24"/>
      <c r="B233" s="24"/>
      <c r="C233" s="24"/>
      <c r="D233" s="24"/>
      <c r="E233" s="24"/>
      <c r="F233" s="24"/>
      <c r="G233" s="24"/>
      <c r="H233" s="13"/>
    </row>
    <row r="234" spans="1:8" ht="24">
      <c r="A234" s="25"/>
      <c r="B234" s="21"/>
      <c r="C234" s="21"/>
      <c r="D234" s="21"/>
      <c r="E234" s="21"/>
      <c r="F234" s="21"/>
      <c r="G234" s="21"/>
      <c r="H234" s="13"/>
    </row>
    <row r="235" spans="1:8" ht="24">
      <c r="A235" s="22"/>
      <c r="B235" s="21"/>
      <c r="C235" s="21"/>
      <c r="D235" s="21"/>
      <c r="E235" s="21"/>
      <c r="F235" s="23"/>
      <c r="G235" s="21"/>
      <c r="H235" s="6"/>
    </row>
    <row r="236" spans="1:7" ht="24">
      <c r="A236" s="22"/>
      <c r="B236" s="21"/>
      <c r="C236" s="21"/>
      <c r="D236" s="21"/>
      <c r="E236" s="21"/>
      <c r="F236" s="23"/>
      <c r="G236" s="21"/>
    </row>
    <row r="237" spans="1:7" ht="26.25">
      <c r="A237" s="22"/>
      <c r="B237" s="21"/>
      <c r="C237" s="21"/>
      <c r="D237" s="21"/>
      <c r="E237" s="21"/>
      <c r="F237" s="158"/>
      <c r="G237" s="21"/>
    </row>
    <row r="238" spans="1:7" ht="25.5">
      <c r="A238" s="26"/>
      <c r="B238" s="21"/>
      <c r="C238" s="21"/>
      <c r="D238" s="21"/>
      <c r="E238" s="21"/>
      <c r="F238" s="72"/>
      <c r="G238" s="21"/>
    </row>
    <row r="239" spans="1:7" ht="21.75">
      <c r="A239" s="6"/>
      <c r="B239" s="6"/>
      <c r="C239" s="6"/>
      <c r="D239" s="6"/>
      <c r="E239" s="6"/>
      <c r="F239" s="6"/>
      <c r="G239" s="6"/>
    </row>
    <row r="240" spans="1:7" ht="21.75">
      <c r="A240" s="6"/>
      <c r="B240" s="6"/>
      <c r="C240" s="6"/>
      <c r="D240" s="6"/>
      <c r="E240" s="6"/>
      <c r="F240" s="6"/>
      <c r="G240" s="6"/>
    </row>
    <row r="241" spans="1:7" ht="21.75">
      <c r="A241" s="6"/>
      <c r="B241" s="6"/>
      <c r="C241" s="6"/>
      <c r="D241" s="6"/>
      <c r="E241" s="6"/>
      <c r="F241" s="6"/>
      <c r="G241" s="6"/>
    </row>
    <row r="242" spans="1:7" ht="21.75">
      <c r="A242" s="6"/>
      <c r="B242" s="6"/>
      <c r="C242" s="6"/>
      <c r="D242" s="6"/>
      <c r="E242" s="6"/>
      <c r="F242" s="6"/>
      <c r="G242" s="6"/>
    </row>
    <row r="243" spans="1:7" ht="21.75">
      <c r="A243" s="6"/>
      <c r="B243" s="6"/>
      <c r="C243" s="6"/>
      <c r="D243" s="157"/>
      <c r="E243" s="157"/>
      <c r="F243" s="157"/>
      <c r="G243" s="6"/>
    </row>
    <row r="244" spans="1:7" ht="21.75">
      <c r="A244" s="6"/>
      <c r="B244" s="6"/>
      <c r="C244" s="6"/>
      <c r="D244" s="157"/>
      <c r="E244" s="157"/>
      <c r="F244" s="157"/>
      <c r="G244" s="6"/>
    </row>
    <row r="245" spans="1:7" ht="21.75">
      <c r="A245" s="6"/>
      <c r="B245" s="6"/>
      <c r="C245" s="6"/>
      <c r="D245" s="5"/>
      <c r="E245" s="5"/>
      <c r="F245" s="5"/>
      <c r="G245" s="6"/>
    </row>
    <row r="246" spans="1:7" ht="21.75">
      <c r="A246" s="6"/>
      <c r="B246" s="6"/>
      <c r="C246" s="6"/>
      <c r="D246" s="6"/>
      <c r="E246" s="6"/>
      <c r="F246" s="6"/>
      <c r="G246" s="6"/>
    </row>
    <row r="247" spans="1:7" ht="21.75">
      <c r="A247" s="6"/>
      <c r="B247" s="6"/>
      <c r="C247" s="6"/>
      <c r="D247" s="157"/>
      <c r="E247" s="157"/>
      <c r="F247" s="157"/>
      <c r="G247" s="6"/>
    </row>
    <row r="248" spans="1:7" ht="21.75">
      <c r="A248" s="6"/>
      <c r="B248" s="6"/>
      <c r="C248" s="6"/>
      <c r="D248" s="157"/>
      <c r="E248" s="157"/>
      <c r="F248" s="157"/>
      <c r="G248" s="6"/>
    </row>
    <row r="249" spans="1:7" ht="21.75">
      <c r="A249" s="6"/>
      <c r="B249" s="6"/>
      <c r="C249" s="6"/>
      <c r="D249" s="5"/>
      <c r="E249" s="5"/>
      <c r="F249" s="5"/>
      <c r="G249" s="6"/>
    </row>
    <row r="250" spans="1:7" ht="21.75">
      <c r="A250" s="6"/>
      <c r="B250" s="6"/>
      <c r="C250" s="6"/>
      <c r="D250" s="6"/>
      <c r="E250" s="6"/>
      <c r="F250" s="6"/>
      <c r="G250" s="6"/>
    </row>
    <row r="251" spans="4:6" ht="21.75">
      <c r="D251" s="62"/>
      <c r="E251" s="62"/>
      <c r="F251" s="62"/>
    </row>
    <row r="252" spans="4:6" ht="21.75">
      <c r="D252" s="62"/>
      <c r="E252" s="62"/>
      <c r="F252" s="62"/>
    </row>
    <row r="273" spans="1:7" ht="21.75">
      <c r="A273" s="471" t="s">
        <v>0</v>
      </c>
      <c r="B273" s="471"/>
      <c r="C273" s="471"/>
      <c r="D273" s="471"/>
      <c r="E273" s="471"/>
      <c r="F273" s="471"/>
      <c r="G273" s="471"/>
    </row>
    <row r="274" spans="1:7" ht="21.75">
      <c r="A274" s="471" t="s">
        <v>49</v>
      </c>
      <c r="B274" s="471"/>
      <c r="C274" s="471"/>
      <c r="D274" s="471"/>
      <c r="E274" s="471"/>
      <c r="F274" s="471"/>
      <c r="G274" s="471"/>
    </row>
    <row r="275" spans="1:7" ht="21.75">
      <c r="A275" s="471" t="s">
        <v>75</v>
      </c>
      <c r="B275" s="471"/>
      <c r="C275" s="471"/>
      <c r="D275" s="471"/>
      <c r="E275" s="471"/>
      <c r="F275" s="471"/>
      <c r="G275" s="471"/>
    </row>
    <row r="276" spans="1:7" ht="21.75">
      <c r="A276" s="17"/>
      <c r="B276" s="17"/>
      <c r="C276" s="17"/>
      <c r="D276" s="17"/>
      <c r="E276" s="17"/>
      <c r="F276" s="17"/>
      <c r="G276" s="17"/>
    </row>
    <row r="277" spans="1:7" ht="21.75">
      <c r="A277" s="1" t="s">
        <v>1</v>
      </c>
      <c r="B277" s="2" t="s">
        <v>2</v>
      </c>
      <c r="C277" s="194"/>
      <c r="D277" s="472" t="s">
        <v>3</v>
      </c>
      <c r="E277" s="472"/>
      <c r="F277" s="473" t="s">
        <v>4</v>
      </c>
      <c r="G277" s="474"/>
    </row>
    <row r="278" spans="1:7" ht="21.75">
      <c r="A278" s="18" t="s">
        <v>76</v>
      </c>
      <c r="B278" s="19" t="s">
        <v>15</v>
      </c>
      <c r="C278" s="19"/>
      <c r="D278" s="144">
        <v>7649836</v>
      </c>
      <c r="E278" s="19">
        <v>10</v>
      </c>
      <c r="F278" s="18"/>
      <c r="G278" s="18"/>
    </row>
    <row r="279" spans="1:7" ht="21.75">
      <c r="A279" s="10" t="s">
        <v>77</v>
      </c>
      <c r="B279" s="3" t="s">
        <v>15</v>
      </c>
      <c r="C279" s="3"/>
      <c r="D279" s="142">
        <v>664525</v>
      </c>
      <c r="E279" s="3">
        <v>16</v>
      </c>
      <c r="F279" s="10"/>
      <c r="G279" s="10"/>
    </row>
    <row r="280" spans="1:7" ht="21.75">
      <c r="A280" s="10" t="s">
        <v>5</v>
      </c>
      <c r="B280" s="3" t="s">
        <v>16</v>
      </c>
      <c r="C280" s="3"/>
      <c r="D280" s="142">
        <v>6943113</v>
      </c>
      <c r="E280" s="3">
        <v>90</v>
      </c>
      <c r="F280" s="10"/>
      <c r="G280" s="10"/>
    </row>
    <row r="281" spans="1:7" ht="21.75">
      <c r="A281" s="10" t="s">
        <v>25</v>
      </c>
      <c r="B281" s="3" t="s">
        <v>15</v>
      </c>
      <c r="C281" s="3"/>
      <c r="D281" s="142">
        <v>1386573</v>
      </c>
      <c r="E281" s="3">
        <v>44</v>
      </c>
      <c r="F281" s="10"/>
      <c r="G281" s="10"/>
    </row>
    <row r="282" spans="1:7" ht="21.75">
      <c r="A282" s="10" t="s">
        <v>26</v>
      </c>
      <c r="B282" s="3" t="s">
        <v>14</v>
      </c>
      <c r="C282" s="3"/>
      <c r="D282" s="142">
        <v>1260387</v>
      </c>
      <c r="E282" s="3">
        <v>93</v>
      </c>
      <c r="F282" s="10"/>
      <c r="G282" s="3"/>
    </row>
    <row r="283" spans="1:7" ht="21.75" hidden="1">
      <c r="A283" s="10" t="s">
        <v>47</v>
      </c>
      <c r="B283" s="3" t="s">
        <v>14</v>
      </c>
      <c r="C283" s="3"/>
      <c r="D283" s="142">
        <v>1366506</v>
      </c>
      <c r="E283" s="3">
        <v>29</v>
      </c>
      <c r="F283" s="10"/>
      <c r="G283" s="3"/>
    </row>
    <row r="284" spans="1:7" ht="21.75">
      <c r="A284" s="10" t="s">
        <v>6</v>
      </c>
      <c r="B284" s="3" t="s">
        <v>18</v>
      </c>
      <c r="C284" s="3"/>
      <c r="D284" s="142">
        <v>45069</v>
      </c>
      <c r="E284" s="3">
        <v>50</v>
      </c>
      <c r="F284" s="10"/>
      <c r="G284" s="3"/>
    </row>
    <row r="285" spans="1:7" ht="21.75">
      <c r="A285" s="20" t="s">
        <v>12</v>
      </c>
      <c r="B285" s="3">
        <v>700</v>
      </c>
      <c r="C285" s="3"/>
      <c r="D285" s="10"/>
      <c r="E285" s="10"/>
      <c r="F285" s="142">
        <v>2859657</v>
      </c>
      <c r="G285" s="3">
        <v>61</v>
      </c>
    </row>
    <row r="286" spans="1:7" ht="21.75">
      <c r="A286" s="20" t="s">
        <v>32</v>
      </c>
      <c r="B286" s="3"/>
      <c r="C286" s="3"/>
      <c r="D286" s="10"/>
      <c r="E286" s="10"/>
      <c r="F286" s="142">
        <v>4771761</v>
      </c>
      <c r="G286" s="3">
        <v>17</v>
      </c>
    </row>
    <row r="287" spans="1:7" ht="21.75">
      <c r="A287" s="20" t="s">
        <v>48</v>
      </c>
      <c r="B287" s="3">
        <v>600</v>
      </c>
      <c r="C287" s="3"/>
      <c r="D287" s="10"/>
      <c r="E287" s="10"/>
      <c r="F287" s="142">
        <v>8179556</v>
      </c>
      <c r="G287" s="3">
        <v>40</v>
      </c>
    </row>
    <row r="288" spans="1:7" ht="21.75">
      <c r="A288" s="20" t="s">
        <v>50</v>
      </c>
      <c r="B288" s="3" t="s">
        <v>18</v>
      </c>
      <c r="C288" s="3"/>
      <c r="D288" s="10"/>
      <c r="E288" s="10"/>
      <c r="F288" s="142">
        <v>20000</v>
      </c>
      <c r="G288" s="3" t="s">
        <v>18</v>
      </c>
    </row>
    <row r="289" spans="1:7" ht="21.75">
      <c r="A289" s="20" t="s">
        <v>33</v>
      </c>
      <c r="B289" s="3">
        <v>900</v>
      </c>
      <c r="C289" s="3"/>
      <c r="D289" s="10"/>
      <c r="E289" s="10"/>
      <c r="F289" s="142">
        <v>809885</v>
      </c>
      <c r="G289" s="3">
        <v>69</v>
      </c>
    </row>
    <row r="290" spans="1:7" ht="21.75">
      <c r="A290" s="20" t="s">
        <v>13</v>
      </c>
      <c r="B290" s="3"/>
      <c r="C290" s="3"/>
      <c r="D290" s="10"/>
      <c r="E290" s="10"/>
      <c r="F290" s="142">
        <v>664525</v>
      </c>
      <c r="G290" s="3">
        <v>16</v>
      </c>
    </row>
    <row r="291" spans="1:7" ht="21.75">
      <c r="A291" s="20" t="s">
        <v>82</v>
      </c>
      <c r="B291" s="3">
        <v>3000</v>
      </c>
      <c r="C291" s="3"/>
      <c r="D291" s="10"/>
      <c r="E291" s="10"/>
      <c r="F291" s="142">
        <v>10000</v>
      </c>
      <c r="G291" s="3" t="s">
        <v>18</v>
      </c>
    </row>
    <row r="292" spans="1:7" ht="21.75">
      <c r="A292" s="59" t="s">
        <v>78</v>
      </c>
      <c r="B292" s="4"/>
      <c r="C292" s="4"/>
      <c r="D292" s="12"/>
      <c r="E292" s="4"/>
      <c r="F292" s="143">
        <v>634120</v>
      </c>
      <c r="G292" s="4" t="s">
        <v>18</v>
      </c>
    </row>
    <row r="293" spans="1:7" ht="21.75">
      <c r="A293" s="6"/>
      <c r="B293" s="6"/>
      <c r="C293" s="6"/>
      <c r="D293" s="144"/>
      <c r="E293" s="19"/>
      <c r="F293" s="144"/>
      <c r="G293" s="19"/>
    </row>
    <row r="294" spans="1:7" ht="21.75">
      <c r="A294" s="6"/>
      <c r="B294" s="6"/>
      <c r="C294" s="6"/>
      <c r="D294" s="143">
        <v>17949506</v>
      </c>
      <c r="E294" s="4" t="s">
        <v>79</v>
      </c>
      <c r="F294" s="143">
        <v>17949506</v>
      </c>
      <c r="G294" s="4" t="s">
        <v>79</v>
      </c>
    </row>
    <row r="296" ht="21.75">
      <c r="D296" t="s">
        <v>80</v>
      </c>
    </row>
    <row r="297" spans="1:4" ht="21.75">
      <c r="A297" t="s">
        <v>51</v>
      </c>
      <c r="D297" t="s">
        <v>81</v>
      </c>
    </row>
    <row r="298" spans="1:4" ht="21.75">
      <c r="A298" t="s">
        <v>52</v>
      </c>
      <c r="D298" t="s">
        <v>53</v>
      </c>
    </row>
  </sheetData>
  <sheetProtection/>
  <mergeCells count="10">
    <mergeCell ref="A274:G274"/>
    <mergeCell ref="A275:G275"/>
    <mergeCell ref="D277:E277"/>
    <mergeCell ref="F277:G277"/>
    <mergeCell ref="A3:D3"/>
    <mergeCell ref="A4:D4"/>
    <mergeCell ref="A5:D5"/>
    <mergeCell ref="A273:G273"/>
    <mergeCell ref="B29:C29"/>
    <mergeCell ref="B30:C30"/>
  </mergeCells>
  <printOptions/>
  <pageMargins left="0.3937007874015748" right="0" top="0.1968503937007874" bottom="0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L1:S216"/>
  <sheetViews>
    <sheetView zoomScalePageLayoutView="0" workbookViewId="0" topLeftCell="I82">
      <selection activeCell="M7" sqref="M7"/>
    </sheetView>
  </sheetViews>
  <sheetFormatPr defaultColWidth="9.140625" defaultRowHeight="21.75"/>
  <cols>
    <col min="1" max="11" width="9.140625" style="295" customWidth="1"/>
    <col min="12" max="12" width="3.421875" style="295" customWidth="1"/>
    <col min="13" max="13" width="51.421875" style="295" customWidth="1"/>
    <col min="14" max="14" width="11.8515625" style="295" customWidth="1"/>
    <col min="15" max="15" width="17.7109375" style="295" customWidth="1"/>
    <col min="16" max="16" width="17.421875" style="295" customWidth="1"/>
    <col min="17" max="17" width="12.28125" style="342" bestFit="1" customWidth="1"/>
    <col min="18" max="18" width="12.28125" style="295" bestFit="1" customWidth="1"/>
    <col min="19" max="16384" width="9.140625" style="295" customWidth="1"/>
  </cols>
  <sheetData>
    <row r="1" spans="13:19" ht="23.25">
      <c r="M1" s="479" t="s">
        <v>268</v>
      </c>
      <c r="N1" s="479"/>
      <c r="O1" s="479"/>
      <c r="P1" s="479"/>
      <c r="Q1" s="293"/>
      <c r="R1" s="294"/>
      <c r="S1" s="366" t="s">
        <v>372</v>
      </c>
    </row>
    <row r="2" spans="13:18" ht="23.25">
      <c r="M2" s="479" t="s">
        <v>269</v>
      </c>
      <c r="N2" s="479"/>
      <c r="O2" s="479"/>
      <c r="P2" s="479"/>
      <c r="Q2" s="296"/>
      <c r="R2" s="294"/>
    </row>
    <row r="3" spans="13:18" ht="23.25">
      <c r="M3" s="480" t="s">
        <v>412</v>
      </c>
      <c r="N3" s="480"/>
      <c r="O3" s="480"/>
      <c r="P3" s="480"/>
      <c r="Q3" s="296"/>
      <c r="R3" s="294"/>
    </row>
    <row r="4" spans="13:18" ht="23.25">
      <c r="M4" s="297" t="s">
        <v>1</v>
      </c>
      <c r="N4" s="297" t="s">
        <v>2</v>
      </c>
      <c r="O4" s="373" t="s">
        <v>119</v>
      </c>
      <c r="P4" s="297" t="s">
        <v>270</v>
      </c>
      <c r="Q4" s="296"/>
      <c r="R4" s="294"/>
    </row>
    <row r="5" spans="13:18" ht="23.25">
      <c r="M5" s="298" t="s">
        <v>271</v>
      </c>
      <c r="N5" s="299"/>
      <c r="O5" s="300"/>
      <c r="P5" s="301"/>
      <c r="Q5" s="296"/>
      <c r="R5" s="294"/>
    </row>
    <row r="6" spans="13:18" ht="23.25">
      <c r="M6" s="298" t="s">
        <v>272</v>
      </c>
      <c r="N6" s="302" t="s">
        <v>126</v>
      </c>
      <c r="O6" s="303"/>
      <c r="P6" s="406"/>
      <c r="Q6" s="296"/>
      <c r="R6" s="294"/>
    </row>
    <row r="7" spans="13:18" ht="23.25">
      <c r="M7" s="303" t="s">
        <v>273</v>
      </c>
      <c r="N7" s="302" t="s">
        <v>274</v>
      </c>
      <c r="O7" s="304">
        <v>170000</v>
      </c>
      <c r="P7" s="407">
        <v>22706.63</v>
      </c>
      <c r="Q7" s="296"/>
      <c r="R7" s="294"/>
    </row>
    <row r="8" spans="13:18" ht="23.25">
      <c r="M8" s="303" t="s">
        <v>275</v>
      </c>
      <c r="N8" s="302" t="s">
        <v>276</v>
      </c>
      <c r="O8" s="304">
        <v>65000</v>
      </c>
      <c r="P8" s="407">
        <v>13952.01</v>
      </c>
      <c r="Q8" s="296"/>
      <c r="R8" s="294"/>
    </row>
    <row r="9" spans="13:18" ht="23.25">
      <c r="M9" s="303" t="s">
        <v>277</v>
      </c>
      <c r="N9" s="302" t="s">
        <v>278</v>
      </c>
      <c r="O9" s="304">
        <v>7000</v>
      </c>
      <c r="P9" s="406">
        <v>600</v>
      </c>
      <c r="Q9" s="296"/>
      <c r="R9" s="294"/>
    </row>
    <row r="10" spans="13:18" ht="23.25">
      <c r="M10" s="307" t="s">
        <v>161</v>
      </c>
      <c r="N10" s="302"/>
      <c r="O10" s="308">
        <f>O7+O8+O9</f>
        <v>242000</v>
      </c>
      <c r="P10" s="408">
        <f>P7+P8+P9</f>
        <v>37258.64</v>
      </c>
      <c r="Q10" s="296"/>
      <c r="R10" s="309"/>
    </row>
    <row r="11" spans="13:18" ht="23.25">
      <c r="M11" s="298" t="s">
        <v>279</v>
      </c>
      <c r="N11" s="302" t="s">
        <v>128</v>
      </c>
      <c r="O11" s="303"/>
      <c r="P11" s="406"/>
      <c r="Q11" s="296"/>
      <c r="R11" s="294"/>
    </row>
    <row r="12" spans="13:18" ht="23.25">
      <c r="M12" s="303" t="s">
        <v>280</v>
      </c>
      <c r="N12" s="302"/>
      <c r="O12" s="304"/>
      <c r="P12" s="406"/>
      <c r="Q12" s="296"/>
      <c r="R12" s="294"/>
    </row>
    <row r="13" spans="13:18" ht="23.25">
      <c r="M13" s="303" t="s">
        <v>281</v>
      </c>
      <c r="N13" s="302" t="s">
        <v>282</v>
      </c>
      <c r="O13" s="304"/>
      <c r="P13" s="406"/>
      <c r="Q13" s="296"/>
      <c r="R13" s="294"/>
    </row>
    <row r="14" spans="13:18" ht="23.25">
      <c r="M14" s="303" t="s">
        <v>283</v>
      </c>
      <c r="N14" s="302" t="s">
        <v>284</v>
      </c>
      <c r="O14" s="310"/>
      <c r="P14" s="406"/>
      <c r="Q14" s="296"/>
      <c r="R14" s="294"/>
    </row>
    <row r="15" spans="13:18" ht="23.25">
      <c r="M15" s="303" t="s">
        <v>285</v>
      </c>
      <c r="N15" s="302" t="s">
        <v>286</v>
      </c>
      <c r="O15" s="304"/>
      <c r="P15" s="407"/>
      <c r="Q15" s="296"/>
      <c r="R15" s="294"/>
    </row>
    <row r="16" spans="13:18" ht="23.25" hidden="1">
      <c r="M16" s="303" t="s">
        <v>287</v>
      </c>
      <c r="N16" s="302" t="s">
        <v>288</v>
      </c>
      <c r="O16" s="310"/>
      <c r="P16" s="406"/>
      <c r="Q16" s="296"/>
      <c r="R16" s="294"/>
    </row>
    <row r="17" spans="13:18" ht="23.25">
      <c r="M17" s="303" t="s">
        <v>289</v>
      </c>
      <c r="N17" s="302" t="s">
        <v>290</v>
      </c>
      <c r="O17" s="304">
        <v>22000</v>
      </c>
      <c r="P17" s="406">
        <v>4840</v>
      </c>
      <c r="Q17" s="296"/>
      <c r="R17" s="294"/>
    </row>
    <row r="18" spans="13:18" ht="23.25">
      <c r="M18" s="303" t="s">
        <v>291</v>
      </c>
      <c r="N18" s="302" t="s">
        <v>292</v>
      </c>
      <c r="O18" s="304">
        <v>14000</v>
      </c>
      <c r="P18" s="407"/>
      <c r="Q18" s="296"/>
      <c r="R18" s="294"/>
    </row>
    <row r="19" spans="13:18" ht="23.25">
      <c r="M19" s="303" t="s">
        <v>293</v>
      </c>
      <c r="N19" s="302" t="s">
        <v>294</v>
      </c>
      <c r="O19" s="304">
        <v>3000</v>
      </c>
      <c r="P19" s="407"/>
      <c r="Q19" s="296"/>
      <c r="R19" s="294"/>
    </row>
    <row r="20" spans="13:18" ht="23.25">
      <c r="M20" s="303" t="s">
        <v>295</v>
      </c>
      <c r="N20" s="302" t="s">
        <v>296</v>
      </c>
      <c r="O20" s="305">
        <v>400</v>
      </c>
      <c r="P20" s="407">
        <v>50</v>
      </c>
      <c r="Q20" s="296"/>
      <c r="R20" s="294"/>
    </row>
    <row r="21" spans="13:18" ht="23.25">
      <c r="M21" s="307" t="s">
        <v>161</v>
      </c>
      <c r="N21" s="302"/>
      <c r="O21" s="311">
        <f>O17+O18+O19+O20</f>
        <v>39400</v>
      </c>
      <c r="P21" s="415">
        <f>P17+P18+P19+P20</f>
        <v>4890</v>
      </c>
      <c r="Q21" s="296"/>
      <c r="R21" s="294"/>
    </row>
    <row r="22" spans="13:18" ht="23.25">
      <c r="M22" s="312" t="s">
        <v>297</v>
      </c>
      <c r="N22" s="302"/>
      <c r="O22" s="313"/>
      <c r="P22" s="409"/>
      <c r="Q22" s="296"/>
      <c r="R22" s="294"/>
    </row>
    <row r="23" spans="13:18" ht="23.25">
      <c r="M23" s="314" t="s">
        <v>298</v>
      </c>
      <c r="N23" s="302" t="s">
        <v>299</v>
      </c>
      <c r="O23" s="305">
        <v>101300</v>
      </c>
      <c r="P23" s="407">
        <v>24274.91</v>
      </c>
      <c r="Q23" s="296"/>
      <c r="R23" s="294"/>
    </row>
    <row r="24" spans="13:18" ht="23.25">
      <c r="M24" s="312" t="s">
        <v>300</v>
      </c>
      <c r="N24" s="302"/>
      <c r="O24" s="315">
        <v>101300</v>
      </c>
      <c r="P24" s="410">
        <f>P22+P23</f>
        <v>24274.91</v>
      </c>
      <c r="Q24" s="296"/>
      <c r="R24" s="294"/>
    </row>
    <row r="25" spans="13:18" ht="23.25">
      <c r="M25" s="312" t="s">
        <v>301</v>
      </c>
      <c r="N25" s="316" t="s">
        <v>132</v>
      </c>
      <c r="O25" s="317"/>
      <c r="P25" s="407"/>
      <c r="Q25" s="296"/>
      <c r="R25" s="294"/>
    </row>
    <row r="26" spans="13:18" ht="23.25">
      <c r="M26" s="318" t="s">
        <v>302</v>
      </c>
      <c r="N26" s="316" t="s">
        <v>303</v>
      </c>
      <c r="O26" s="319">
        <v>176500</v>
      </c>
      <c r="P26" s="411">
        <v>25954</v>
      </c>
      <c r="Q26" s="296"/>
      <c r="R26" s="294"/>
    </row>
    <row r="27" spans="13:18" ht="23.25">
      <c r="M27" s="318" t="s">
        <v>356</v>
      </c>
      <c r="N27" s="302"/>
      <c r="O27" s="410">
        <f>O25+O26</f>
        <v>176500</v>
      </c>
      <c r="P27" s="410">
        <f>P25+P26</f>
        <v>25954</v>
      </c>
      <c r="Q27" s="296"/>
      <c r="R27" s="294"/>
    </row>
    <row r="28" spans="13:18" ht="23.25">
      <c r="M28" s="298" t="s">
        <v>304</v>
      </c>
      <c r="N28" s="302" t="s">
        <v>134</v>
      </c>
      <c r="O28" s="303"/>
      <c r="P28" s="406"/>
      <c r="Q28" s="296"/>
      <c r="R28" s="294"/>
    </row>
    <row r="29" spans="13:18" ht="23.25">
      <c r="M29" s="303" t="s">
        <v>305</v>
      </c>
      <c r="N29" s="302" t="s">
        <v>306</v>
      </c>
      <c r="O29" s="304">
        <v>100500</v>
      </c>
      <c r="P29" s="407">
        <v>25600</v>
      </c>
      <c r="Q29" s="296"/>
      <c r="R29" s="294"/>
    </row>
    <row r="30" spans="13:18" ht="23.25">
      <c r="M30" s="303" t="s">
        <v>307</v>
      </c>
      <c r="N30" s="302" t="s">
        <v>308</v>
      </c>
      <c r="O30" s="321">
        <v>2000</v>
      </c>
      <c r="P30" s="411">
        <v>300</v>
      </c>
      <c r="Q30" s="296"/>
      <c r="R30" s="294"/>
    </row>
    <row r="31" spans="13:18" ht="23.25">
      <c r="M31" s="307" t="s">
        <v>161</v>
      </c>
      <c r="N31" s="302"/>
      <c r="O31" s="408">
        <f>SUM(O29:O30)</f>
        <v>102500</v>
      </c>
      <c r="P31" s="408">
        <f>SUM(P29:P30)</f>
        <v>25900</v>
      </c>
      <c r="Q31" s="296"/>
      <c r="R31" s="309"/>
    </row>
    <row r="32" spans="13:18" ht="23.25">
      <c r="M32" s="298" t="s">
        <v>309</v>
      </c>
      <c r="N32" s="302"/>
      <c r="O32" s="303"/>
      <c r="P32" s="406"/>
      <c r="Q32" s="296"/>
      <c r="R32" s="294"/>
    </row>
    <row r="33" spans="13:18" ht="23.25">
      <c r="M33" s="298" t="s">
        <v>310</v>
      </c>
      <c r="N33" s="302" t="s">
        <v>138</v>
      </c>
      <c r="O33" s="303"/>
      <c r="P33" s="406"/>
      <c r="Q33" s="296"/>
      <c r="R33" s="294"/>
    </row>
    <row r="34" spans="13:18" ht="23.25">
      <c r="M34" s="303" t="s">
        <v>311</v>
      </c>
      <c r="N34" s="302" t="s">
        <v>312</v>
      </c>
      <c r="O34" s="322"/>
      <c r="P34" s="406"/>
      <c r="Q34" s="296"/>
      <c r="R34" s="294"/>
    </row>
    <row r="35" spans="12:18" ht="23.25">
      <c r="L35" s="326"/>
      <c r="M35" s="324" t="s">
        <v>313</v>
      </c>
      <c r="N35" s="325" t="s">
        <v>314</v>
      </c>
      <c r="O35" s="414">
        <v>11555600</v>
      </c>
      <c r="P35" s="412">
        <v>1743558.45</v>
      </c>
      <c r="Q35" s="296"/>
      <c r="R35" s="294"/>
    </row>
    <row r="36" spans="12:18" ht="23.25">
      <c r="L36" s="326"/>
      <c r="M36" s="326"/>
      <c r="N36" s="333"/>
      <c r="O36" s="367"/>
      <c r="P36" s="368"/>
      <c r="Q36" s="335"/>
      <c r="R36" s="294"/>
    </row>
    <row r="37" spans="12:18" s="323" customFormat="1" ht="23.25">
      <c r="L37" s="326"/>
      <c r="N37" s="327" t="s">
        <v>315</v>
      </c>
      <c r="O37" s="328"/>
      <c r="P37" s="329"/>
      <c r="Q37" s="330"/>
      <c r="R37" s="331"/>
    </row>
    <row r="38" spans="12:18" ht="23.25">
      <c r="L38" s="326"/>
      <c r="M38" s="297" t="s">
        <v>1</v>
      </c>
      <c r="N38" s="320" t="s">
        <v>2</v>
      </c>
      <c r="O38" s="374" t="s">
        <v>119</v>
      </c>
      <c r="P38" s="297" t="s">
        <v>270</v>
      </c>
      <c r="Q38" s="296"/>
      <c r="R38" s="294"/>
    </row>
    <row r="39" spans="13:18" ht="23.25">
      <c r="M39" s="303" t="s">
        <v>316</v>
      </c>
      <c r="N39" s="302"/>
      <c r="O39" s="303"/>
      <c r="P39" s="406"/>
      <c r="Q39" s="296"/>
      <c r="R39" s="294"/>
    </row>
    <row r="40" spans="13:18" ht="23.25">
      <c r="M40" s="303" t="s">
        <v>317</v>
      </c>
      <c r="N40" s="306" t="s">
        <v>318</v>
      </c>
      <c r="O40" s="303"/>
      <c r="P40" s="406"/>
      <c r="Q40" s="296"/>
      <c r="R40" s="294"/>
    </row>
    <row r="41" spans="13:18" ht="23.25">
      <c r="M41" s="303" t="s">
        <v>319</v>
      </c>
      <c r="N41" s="306" t="s">
        <v>320</v>
      </c>
      <c r="O41" s="332">
        <v>80000</v>
      </c>
      <c r="P41" s="406"/>
      <c r="Q41" s="296"/>
      <c r="R41" s="294"/>
    </row>
    <row r="42" spans="13:18" ht="23.25">
      <c r="M42" s="303" t="s">
        <v>321</v>
      </c>
      <c r="N42" s="306" t="s">
        <v>322</v>
      </c>
      <c r="O42" s="304">
        <v>1533400</v>
      </c>
      <c r="P42" s="406">
        <v>178470.68</v>
      </c>
      <c r="Q42" s="296"/>
      <c r="R42" s="294"/>
    </row>
    <row r="43" spans="13:18" ht="23.25">
      <c r="M43" s="303" t="s">
        <v>323</v>
      </c>
      <c r="N43" s="333" t="s">
        <v>324</v>
      </c>
      <c r="O43" s="304">
        <v>4153400</v>
      </c>
      <c r="P43" s="407">
        <v>192923.23</v>
      </c>
      <c r="Q43" s="296"/>
      <c r="R43" s="294"/>
    </row>
    <row r="44" spans="13:18" ht="23.25">
      <c r="M44" s="303" t="s">
        <v>325</v>
      </c>
      <c r="N44" s="333" t="s">
        <v>326</v>
      </c>
      <c r="O44" s="310"/>
      <c r="P44" s="409"/>
      <c r="Q44" s="296"/>
      <c r="R44" s="294"/>
    </row>
    <row r="45" spans="13:18" ht="23.25">
      <c r="M45" s="303" t="s">
        <v>327</v>
      </c>
      <c r="N45" s="333" t="s">
        <v>328</v>
      </c>
      <c r="O45" s="310"/>
      <c r="P45" s="409"/>
      <c r="Q45" s="296"/>
      <c r="R45" s="294"/>
    </row>
    <row r="46" spans="13:18" ht="23.25">
      <c r="M46" s="303" t="s">
        <v>329</v>
      </c>
      <c r="N46" s="333" t="s">
        <v>330</v>
      </c>
      <c r="O46" s="310"/>
      <c r="P46" s="409"/>
      <c r="Q46" s="296"/>
      <c r="R46" s="294"/>
    </row>
    <row r="47" spans="13:18" ht="23.25">
      <c r="M47" s="303" t="s">
        <v>331</v>
      </c>
      <c r="N47" s="333" t="s">
        <v>332</v>
      </c>
      <c r="O47" s="334">
        <v>134600</v>
      </c>
      <c r="P47" s="407">
        <v>40800.77</v>
      </c>
      <c r="Q47" s="296"/>
      <c r="R47" s="294"/>
    </row>
    <row r="48" spans="13:18" ht="23.25">
      <c r="M48" s="303" t="s">
        <v>333</v>
      </c>
      <c r="N48" s="306" t="s">
        <v>334</v>
      </c>
      <c r="O48" s="332">
        <v>77200</v>
      </c>
      <c r="P48" s="406"/>
      <c r="Q48" s="296"/>
      <c r="R48" s="294"/>
    </row>
    <row r="49" spans="13:18" ht="23.25">
      <c r="M49" s="303" t="s">
        <v>335</v>
      </c>
      <c r="N49" s="306" t="s">
        <v>336</v>
      </c>
      <c r="O49" s="332">
        <v>829500</v>
      </c>
      <c r="P49" s="406">
        <v>62500</v>
      </c>
      <c r="Q49" s="296"/>
      <c r="R49" s="294"/>
    </row>
    <row r="50" spans="13:18" ht="23.25">
      <c r="M50" s="303" t="s">
        <v>337</v>
      </c>
      <c r="N50" s="306" t="s">
        <v>338</v>
      </c>
      <c r="O50" s="332"/>
      <c r="P50" s="406"/>
      <c r="Q50" s="296"/>
      <c r="R50" s="294"/>
    </row>
    <row r="51" spans="13:18" s="326" customFormat="1" ht="23.25">
      <c r="M51" s="307" t="s">
        <v>161</v>
      </c>
      <c r="N51" s="302"/>
      <c r="O51" s="416">
        <f>O35+O41+O42+O43+O47+O48+O49</f>
        <v>18363700</v>
      </c>
      <c r="P51" s="410">
        <f>P35+P41+P42+P43+P47+P48+P49</f>
        <v>2218253.13</v>
      </c>
      <c r="Q51" s="335"/>
      <c r="R51" s="336"/>
    </row>
    <row r="52" spans="13:18" ht="23.25">
      <c r="M52" s="298" t="s">
        <v>339</v>
      </c>
      <c r="N52" s="302"/>
      <c r="O52" s="303"/>
      <c r="P52" s="406"/>
      <c r="Q52" s="296"/>
      <c r="R52" s="294"/>
    </row>
    <row r="53" spans="13:18" ht="23.25">
      <c r="M53" s="298" t="s">
        <v>340</v>
      </c>
      <c r="N53" s="302" t="s">
        <v>139</v>
      </c>
      <c r="O53" s="303"/>
      <c r="P53" s="406"/>
      <c r="Q53" s="296"/>
      <c r="R53" s="294"/>
    </row>
    <row r="54" spans="13:18" ht="23.25">
      <c r="M54" s="303" t="s">
        <v>341</v>
      </c>
      <c r="N54" s="302"/>
      <c r="O54" s="303"/>
      <c r="P54" s="406"/>
      <c r="Q54" s="296"/>
      <c r="R54" s="294"/>
    </row>
    <row r="55" spans="13:18" ht="23.25">
      <c r="M55" s="303" t="s">
        <v>342</v>
      </c>
      <c r="N55" s="302" t="s">
        <v>343</v>
      </c>
      <c r="O55" s="304"/>
      <c r="P55" s="406"/>
      <c r="Q55" s="296"/>
      <c r="R55" s="294"/>
    </row>
    <row r="56" spans="13:18" ht="23.25">
      <c r="M56" s="303" t="s">
        <v>344</v>
      </c>
      <c r="N56" s="302" t="s">
        <v>345</v>
      </c>
      <c r="O56" s="332">
        <v>13000000</v>
      </c>
      <c r="P56" s="406"/>
      <c r="Q56" s="296"/>
      <c r="R56" s="294"/>
    </row>
    <row r="57" spans="13:18" ht="23.25">
      <c r="M57" s="303" t="s">
        <v>346</v>
      </c>
      <c r="N57" s="302" t="s">
        <v>347</v>
      </c>
      <c r="O57" s="332"/>
      <c r="P57" s="406"/>
      <c r="Q57" s="296"/>
      <c r="R57" s="294"/>
    </row>
    <row r="58" spans="13:18" ht="23.25">
      <c r="M58" s="420" t="s">
        <v>161</v>
      </c>
      <c r="N58" s="316"/>
      <c r="O58" s="426">
        <v>13000000</v>
      </c>
      <c r="P58" s="413">
        <f>P54+P55+P56</f>
        <v>0</v>
      </c>
      <c r="Q58" s="296"/>
      <c r="R58" s="309"/>
    </row>
    <row r="59" spans="13:18" ht="23.25" hidden="1">
      <c r="M59" s="422" t="s">
        <v>348</v>
      </c>
      <c r="N59" s="316"/>
      <c r="O59" s="423"/>
      <c r="P59" s="406"/>
      <c r="Q59" s="296"/>
      <c r="R59" s="294"/>
    </row>
    <row r="60" spans="13:18" ht="23.25" hidden="1">
      <c r="M60" s="422" t="s">
        <v>349</v>
      </c>
      <c r="N60" s="316"/>
      <c r="O60" s="423"/>
      <c r="P60" s="406"/>
      <c r="Q60" s="296"/>
      <c r="R60" s="294"/>
    </row>
    <row r="61" spans="13:18" ht="23.25" hidden="1">
      <c r="M61" s="423" t="s">
        <v>350</v>
      </c>
      <c r="N61" s="316"/>
      <c r="O61" s="423"/>
      <c r="P61" s="406"/>
      <c r="Q61" s="296"/>
      <c r="R61" s="294"/>
    </row>
    <row r="62" spans="13:18" ht="23.25" hidden="1">
      <c r="M62" s="423" t="s">
        <v>351</v>
      </c>
      <c r="N62" s="316"/>
      <c r="O62" s="423"/>
      <c r="P62" s="406"/>
      <c r="Q62" s="296"/>
      <c r="R62" s="294"/>
    </row>
    <row r="63" spans="13:18" ht="23.25" hidden="1">
      <c r="M63" s="420" t="s">
        <v>161</v>
      </c>
      <c r="N63" s="316"/>
      <c r="O63" s="425"/>
      <c r="P63" s="419"/>
      <c r="Q63" s="296"/>
      <c r="R63" s="309"/>
    </row>
    <row r="64" spans="13:18" ht="24" thickBot="1">
      <c r="M64" s="420" t="s">
        <v>176</v>
      </c>
      <c r="N64" s="316"/>
      <c r="O64" s="427">
        <f>O10+O21+O24+O27+O31+O51+O58</f>
        <v>32025400</v>
      </c>
      <c r="P64" s="437">
        <f>P10+P21+P24+P27+P31+P51+P58</f>
        <v>2336530.6799999997</v>
      </c>
      <c r="Q64" s="296"/>
      <c r="R64" s="296"/>
    </row>
    <row r="65" spans="13:18" ht="24" thickTop="1">
      <c r="M65" s="421" t="s">
        <v>71</v>
      </c>
      <c r="N65" s="316"/>
      <c r="O65" s="424"/>
      <c r="P65" s="438"/>
      <c r="Q65" s="296"/>
      <c r="R65" s="296"/>
    </row>
    <row r="66" spans="13:18" ht="23.25">
      <c r="M66" s="314" t="s">
        <v>383</v>
      </c>
      <c r="N66" s="302"/>
      <c r="O66" s="417"/>
      <c r="P66" s="418">
        <v>427400</v>
      </c>
      <c r="Q66" s="296"/>
      <c r="R66" s="296"/>
    </row>
    <row r="67" spans="13:18" ht="23.25">
      <c r="M67" s="314" t="s">
        <v>384</v>
      </c>
      <c r="N67" s="302"/>
      <c r="O67" s="417"/>
      <c r="P67" s="418">
        <v>170000</v>
      </c>
      <c r="Q67" s="296"/>
      <c r="R67" s="296"/>
    </row>
    <row r="68" spans="13:18" ht="23.25">
      <c r="M68" s="314" t="s">
        <v>411</v>
      </c>
      <c r="N68" s="302"/>
      <c r="O68" s="417"/>
      <c r="P68" s="418">
        <v>285012</v>
      </c>
      <c r="Q68" s="296"/>
      <c r="R68" s="296"/>
    </row>
    <row r="69" spans="13:18" ht="23.25">
      <c r="M69" s="307" t="s">
        <v>161</v>
      </c>
      <c r="N69" s="302"/>
      <c r="O69" s="430"/>
      <c r="P69" s="431">
        <f>P66+P67+P68</f>
        <v>882412</v>
      </c>
      <c r="Q69" s="296"/>
      <c r="R69" s="296"/>
    </row>
    <row r="70" spans="13:18" ht="24" thickBot="1">
      <c r="M70" s="432" t="s">
        <v>385</v>
      </c>
      <c r="N70" s="325"/>
      <c r="O70" s="428"/>
      <c r="P70" s="429">
        <f>P64+P69</f>
        <v>3218942.6799999997</v>
      </c>
      <c r="Q70" s="296"/>
      <c r="R70" s="294"/>
    </row>
    <row r="71" spans="13:18" ht="24" thickTop="1">
      <c r="M71" s="337"/>
      <c r="N71" s="333"/>
      <c r="O71" s="326"/>
      <c r="P71" s="326"/>
      <c r="Q71" s="296"/>
      <c r="R71" s="294"/>
    </row>
    <row r="72" spans="13:18" ht="23.25">
      <c r="M72" s="292" t="s">
        <v>352</v>
      </c>
      <c r="N72" s="479" t="s">
        <v>353</v>
      </c>
      <c r="O72" s="479"/>
      <c r="P72" s="479"/>
      <c r="Q72" s="296"/>
      <c r="R72" s="294"/>
    </row>
    <row r="73" spans="13:18" ht="23.25">
      <c r="M73" s="292"/>
      <c r="N73" s="292"/>
      <c r="O73" s="292"/>
      <c r="P73" s="292"/>
      <c r="Q73" s="296"/>
      <c r="R73" s="294"/>
    </row>
    <row r="74" spans="13:18" ht="23.25">
      <c r="M74" s="338"/>
      <c r="N74" s="478"/>
      <c r="O74" s="478"/>
      <c r="P74" s="478"/>
      <c r="Q74" s="296"/>
      <c r="R74" s="294"/>
    </row>
    <row r="75" spans="13:18" ht="24" customHeight="1">
      <c r="M75" s="338" t="s">
        <v>354</v>
      </c>
      <c r="N75" s="338" t="s">
        <v>386</v>
      </c>
      <c r="O75" s="338"/>
      <c r="P75" s="338"/>
      <c r="Q75" s="296"/>
      <c r="R75" s="294"/>
    </row>
    <row r="76" spans="13:18" ht="24" customHeight="1">
      <c r="M76" s="338" t="s">
        <v>181</v>
      </c>
      <c r="N76" s="338" t="s">
        <v>355</v>
      </c>
      <c r="O76" s="338"/>
      <c r="P76" s="338"/>
      <c r="Q76" s="339"/>
      <c r="R76" s="294"/>
    </row>
    <row r="77" spans="15:18" ht="23.25">
      <c r="O77" s="340"/>
      <c r="P77" s="340"/>
      <c r="Q77" s="296"/>
      <c r="R77" s="294"/>
    </row>
    <row r="78" spans="14:18" ht="24" customHeight="1">
      <c r="N78" s="341"/>
      <c r="O78" s="341"/>
      <c r="P78" s="341"/>
      <c r="Q78" s="296"/>
      <c r="R78" s="294"/>
    </row>
    <row r="79" spans="13:18" ht="23.25">
      <c r="M79" s="338"/>
      <c r="N79" s="341"/>
      <c r="O79" s="341"/>
      <c r="P79" s="341"/>
      <c r="Q79" s="296"/>
      <c r="R79" s="294"/>
    </row>
    <row r="80" spans="14:18" ht="24" customHeight="1">
      <c r="N80" s="341"/>
      <c r="O80" s="341"/>
      <c r="P80" s="341"/>
      <c r="Q80" s="296"/>
      <c r="R80" s="294"/>
    </row>
    <row r="81" spans="17:18" ht="24" customHeight="1">
      <c r="Q81" s="296"/>
      <c r="R81" s="294"/>
    </row>
    <row r="82" spans="13:18" ht="23.25">
      <c r="M82" s="478"/>
      <c r="N82" s="478"/>
      <c r="O82" s="478"/>
      <c r="P82" s="478"/>
      <c r="Q82" s="296"/>
      <c r="R82" s="294"/>
    </row>
    <row r="83" spans="17:18" ht="23.25">
      <c r="Q83" s="296"/>
      <c r="R83" s="294"/>
    </row>
    <row r="84" spans="17:18" ht="23.25">
      <c r="Q84" s="296"/>
      <c r="R84" s="294"/>
    </row>
    <row r="85" spans="17:18" ht="23.25">
      <c r="Q85" s="296"/>
      <c r="R85" s="294"/>
    </row>
    <row r="86" spans="17:18" ht="23.25">
      <c r="Q86" s="296"/>
      <c r="R86" s="294"/>
    </row>
    <row r="87" spans="17:18" ht="23.25">
      <c r="Q87" s="296"/>
      <c r="R87" s="294"/>
    </row>
    <row r="88" spans="17:18" ht="23.25">
      <c r="Q88" s="296"/>
      <c r="R88" s="294"/>
    </row>
    <row r="89" spans="17:18" ht="23.25">
      <c r="Q89" s="296"/>
      <c r="R89" s="294"/>
    </row>
    <row r="90" spans="17:18" ht="23.25">
      <c r="Q90" s="296"/>
      <c r="R90" s="294"/>
    </row>
    <row r="91" spans="17:18" ht="23.25">
      <c r="Q91" s="296"/>
      <c r="R91" s="294"/>
    </row>
    <row r="92" spans="17:18" ht="23.25">
      <c r="Q92" s="296"/>
      <c r="R92" s="294"/>
    </row>
    <row r="93" spans="17:18" ht="23.25">
      <c r="Q93" s="296"/>
      <c r="R93" s="294"/>
    </row>
    <row r="94" spans="17:18" ht="23.25">
      <c r="Q94" s="296"/>
      <c r="R94" s="294"/>
    </row>
    <row r="95" spans="17:18" ht="23.25">
      <c r="Q95" s="296"/>
      <c r="R95" s="294"/>
    </row>
    <row r="96" spans="17:18" ht="23.25">
      <c r="Q96" s="296"/>
      <c r="R96" s="294"/>
    </row>
    <row r="97" spans="17:18" ht="23.25">
      <c r="Q97" s="296"/>
      <c r="R97" s="294"/>
    </row>
    <row r="98" spans="17:18" ht="23.25">
      <c r="Q98" s="296"/>
      <c r="R98" s="294"/>
    </row>
    <row r="99" spans="17:18" ht="23.25">
      <c r="Q99" s="296"/>
      <c r="R99" s="294"/>
    </row>
    <row r="100" spans="17:18" ht="23.25">
      <c r="Q100" s="296"/>
      <c r="R100" s="294"/>
    </row>
    <row r="101" spans="17:18" ht="23.25">
      <c r="Q101" s="296"/>
      <c r="R101" s="294"/>
    </row>
    <row r="102" spans="17:18" ht="23.25">
      <c r="Q102" s="296"/>
      <c r="R102" s="294"/>
    </row>
    <row r="103" spans="17:18" ht="23.25">
      <c r="Q103" s="296"/>
      <c r="R103" s="294"/>
    </row>
    <row r="104" spans="17:18" ht="23.25">
      <c r="Q104" s="296"/>
      <c r="R104" s="294"/>
    </row>
    <row r="105" spans="17:18" ht="23.25">
      <c r="Q105" s="296"/>
      <c r="R105" s="294"/>
    </row>
    <row r="106" spans="17:18" ht="23.25">
      <c r="Q106" s="296"/>
      <c r="R106" s="294"/>
    </row>
    <row r="107" spans="17:18" ht="23.25">
      <c r="Q107" s="296"/>
      <c r="R107" s="294"/>
    </row>
    <row r="108" spans="17:18" ht="23.25">
      <c r="Q108" s="296"/>
      <c r="R108" s="294"/>
    </row>
    <row r="109" spans="17:18" ht="23.25">
      <c r="Q109" s="296"/>
      <c r="R109" s="294"/>
    </row>
    <row r="110" spans="17:18" ht="23.25">
      <c r="Q110" s="296"/>
      <c r="R110" s="294"/>
    </row>
    <row r="111" spans="17:18" ht="23.25">
      <c r="Q111" s="296"/>
      <c r="R111" s="294"/>
    </row>
    <row r="112" spans="17:18" ht="23.25">
      <c r="Q112" s="296"/>
      <c r="R112" s="294"/>
    </row>
    <row r="113" spans="17:18" ht="23.25">
      <c r="Q113" s="296"/>
      <c r="R113" s="294"/>
    </row>
    <row r="114" spans="17:18" ht="23.25">
      <c r="Q114" s="296"/>
      <c r="R114" s="294"/>
    </row>
    <row r="115" spans="17:18" ht="23.25">
      <c r="Q115" s="296"/>
      <c r="R115" s="294"/>
    </row>
    <row r="116" spans="17:18" ht="23.25">
      <c r="Q116" s="296"/>
      <c r="R116" s="294"/>
    </row>
    <row r="117" spans="17:18" ht="23.25">
      <c r="Q117" s="296"/>
      <c r="R117" s="294"/>
    </row>
    <row r="118" spans="17:18" ht="23.25">
      <c r="Q118" s="296"/>
      <c r="R118" s="294"/>
    </row>
    <row r="119" spans="17:18" ht="23.25">
      <c r="Q119" s="296"/>
      <c r="R119" s="294"/>
    </row>
    <row r="120" spans="17:18" ht="23.25">
      <c r="Q120" s="296"/>
      <c r="R120" s="294"/>
    </row>
    <row r="121" spans="17:18" ht="23.25">
      <c r="Q121" s="296"/>
      <c r="R121" s="294"/>
    </row>
    <row r="122" spans="17:18" ht="23.25">
      <c r="Q122" s="296"/>
      <c r="R122" s="294"/>
    </row>
    <row r="123" spans="17:18" ht="23.25">
      <c r="Q123" s="296"/>
      <c r="R123" s="294"/>
    </row>
    <row r="124" spans="17:18" ht="23.25">
      <c r="Q124" s="296"/>
      <c r="R124" s="294"/>
    </row>
    <row r="125" spans="17:18" ht="23.25">
      <c r="Q125" s="296"/>
      <c r="R125" s="294"/>
    </row>
    <row r="126" spans="17:18" ht="23.25">
      <c r="Q126" s="296"/>
      <c r="R126" s="294"/>
    </row>
    <row r="127" spans="17:18" ht="23.25">
      <c r="Q127" s="296"/>
      <c r="R127" s="294"/>
    </row>
    <row r="128" spans="17:18" ht="23.25">
      <c r="Q128" s="296"/>
      <c r="R128" s="294"/>
    </row>
    <row r="129" spans="17:18" ht="23.25">
      <c r="Q129" s="296"/>
      <c r="R129" s="294"/>
    </row>
    <row r="130" spans="17:18" ht="23.25">
      <c r="Q130" s="296"/>
      <c r="R130" s="294"/>
    </row>
    <row r="131" spans="17:18" ht="23.25">
      <c r="Q131" s="296"/>
      <c r="R131" s="294"/>
    </row>
    <row r="132" spans="17:18" ht="23.25">
      <c r="Q132" s="296"/>
      <c r="R132" s="294"/>
    </row>
    <row r="133" spans="17:18" ht="23.25">
      <c r="Q133" s="296"/>
      <c r="R133" s="294"/>
    </row>
    <row r="134" spans="17:18" ht="23.25">
      <c r="Q134" s="296"/>
      <c r="R134" s="294"/>
    </row>
    <row r="135" spans="17:18" ht="23.25">
      <c r="Q135" s="296"/>
      <c r="R135" s="294"/>
    </row>
    <row r="136" spans="17:18" ht="23.25">
      <c r="Q136" s="296"/>
      <c r="R136" s="294"/>
    </row>
    <row r="137" spans="17:18" ht="23.25">
      <c r="Q137" s="296"/>
      <c r="R137" s="294"/>
    </row>
    <row r="138" spans="17:18" ht="23.25">
      <c r="Q138" s="296"/>
      <c r="R138" s="294"/>
    </row>
    <row r="139" spans="17:18" ht="23.25">
      <c r="Q139" s="296"/>
      <c r="R139" s="294"/>
    </row>
    <row r="140" spans="17:18" ht="23.25">
      <c r="Q140" s="296"/>
      <c r="R140" s="294"/>
    </row>
    <row r="141" spans="17:18" ht="23.25">
      <c r="Q141" s="296"/>
      <c r="R141" s="294"/>
    </row>
    <row r="142" spans="17:18" ht="23.25">
      <c r="Q142" s="296"/>
      <c r="R142" s="294"/>
    </row>
    <row r="143" spans="17:18" ht="23.25">
      <c r="Q143" s="296"/>
      <c r="R143" s="294"/>
    </row>
    <row r="144" spans="17:18" ht="23.25">
      <c r="Q144" s="296"/>
      <c r="R144" s="294"/>
    </row>
    <row r="145" spans="17:18" ht="23.25">
      <c r="Q145" s="296"/>
      <c r="R145" s="294"/>
    </row>
    <row r="146" spans="17:18" ht="23.25">
      <c r="Q146" s="296"/>
      <c r="R146" s="294"/>
    </row>
    <row r="147" spans="17:18" ht="23.25">
      <c r="Q147" s="296"/>
      <c r="R147" s="294"/>
    </row>
    <row r="148" spans="17:18" ht="23.25">
      <c r="Q148" s="296"/>
      <c r="R148" s="294"/>
    </row>
    <row r="149" spans="17:18" ht="23.25">
      <c r="Q149" s="296"/>
      <c r="R149" s="294"/>
    </row>
    <row r="150" spans="17:18" ht="23.25">
      <c r="Q150" s="296"/>
      <c r="R150" s="294"/>
    </row>
    <row r="151" spans="17:18" ht="23.25">
      <c r="Q151" s="296"/>
      <c r="R151" s="294"/>
    </row>
    <row r="152" spans="17:18" ht="23.25">
      <c r="Q152" s="296"/>
      <c r="R152" s="294"/>
    </row>
    <row r="153" spans="17:18" ht="23.25">
      <c r="Q153" s="296"/>
      <c r="R153" s="294"/>
    </row>
    <row r="154" spans="17:18" ht="23.25">
      <c r="Q154" s="296"/>
      <c r="R154" s="294"/>
    </row>
    <row r="155" spans="17:18" ht="23.25">
      <c r="Q155" s="296"/>
      <c r="R155" s="294"/>
    </row>
    <row r="156" spans="17:18" ht="23.25">
      <c r="Q156" s="296"/>
      <c r="R156" s="294"/>
    </row>
    <row r="157" spans="17:18" ht="23.25">
      <c r="Q157" s="296"/>
      <c r="R157" s="294"/>
    </row>
    <row r="158" spans="17:18" ht="23.25">
      <c r="Q158" s="296"/>
      <c r="R158" s="294"/>
    </row>
    <row r="159" spans="17:18" ht="23.25">
      <c r="Q159" s="296"/>
      <c r="R159" s="294"/>
    </row>
    <row r="160" spans="17:18" ht="23.25">
      <c r="Q160" s="296"/>
      <c r="R160" s="294"/>
    </row>
    <row r="161" spans="17:18" ht="23.25">
      <c r="Q161" s="296"/>
      <c r="R161" s="294"/>
    </row>
    <row r="162" spans="17:18" ht="23.25">
      <c r="Q162" s="296"/>
      <c r="R162" s="294"/>
    </row>
    <row r="163" spans="17:18" ht="23.25">
      <c r="Q163" s="296"/>
      <c r="R163" s="294"/>
    </row>
    <row r="164" spans="17:18" ht="23.25">
      <c r="Q164" s="296"/>
      <c r="R164" s="294"/>
    </row>
    <row r="165" spans="17:18" ht="23.25">
      <c r="Q165" s="296"/>
      <c r="R165" s="294"/>
    </row>
    <row r="166" spans="17:18" ht="23.25">
      <c r="Q166" s="296"/>
      <c r="R166" s="294"/>
    </row>
    <row r="167" spans="17:18" ht="23.25">
      <c r="Q167" s="296"/>
      <c r="R167" s="294"/>
    </row>
    <row r="168" spans="17:18" ht="23.25">
      <c r="Q168" s="296"/>
      <c r="R168" s="294"/>
    </row>
    <row r="169" spans="17:18" ht="23.25">
      <c r="Q169" s="296"/>
      <c r="R169" s="294"/>
    </row>
    <row r="170" spans="17:18" ht="23.25">
      <c r="Q170" s="296"/>
      <c r="R170" s="294"/>
    </row>
    <row r="171" spans="17:18" ht="23.25">
      <c r="Q171" s="296"/>
      <c r="R171" s="294"/>
    </row>
    <row r="172" spans="17:18" ht="23.25">
      <c r="Q172" s="296"/>
      <c r="R172" s="294"/>
    </row>
    <row r="173" spans="17:18" ht="23.25">
      <c r="Q173" s="296"/>
      <c r="R173" s="294"/>
    </row>
    <row r="174" spans="17:18" ht="23.25">
      <c r="Q174" s="296"/>
      <c r="R174" s="294"/>
    </row>
    <row r="175" spans="17:18" ht="23.25">
      <c r="Q175" s="296"/>
      <c r="R175" s="294"/>
    </row>
    <row r="176" spans="17:18" ht="23.25">
      <c r="Q176" s="296"/>
      <c r="R176" s="294"/>
    </row>
    <row r="177" spans="17:18" ht="23.25">
      <c r="Q177" s="296"/>
      <c r="R177" s="294"/>
    </row>
    <row r="178" spans="17:18" ht="23.25">
      <c r="Q178" s="296"/>
      <c r="R178" s="294"/>
    </row>
    <row r="179" spans="17:18" ht="23.25">
      <c r="Q179" s="296"/>
      <c r="R179" s="294"/>
    </row>
    <row r="180" spans="17:18" ht="23.25">
      <c r="Q180" s="296"/>
      <c r="R180" s="294"/>
    </row>
    <row r="181" spans="17:18" ht="23.25">
      <c r="Q181" s="296"/>
      <c r="R181" s="294"/>
    </row>
    <row r="182" spans="17:18" ht="23.25">
      <c r="Q182" s="296"/>
      <c r="R182" s="294"/>
    </row>
    <row r="183" spans="17:18" ht="23.25">
      <c r="Q183" s="296"/>
      <c r="R183" s="294"/>
    </row>
    <row r="184" spans="17:18" ht="23.25">
      <c r="Q184" s="296"/>
      <c r="R184" s="294"/>
    </row>
    <row r="185" spans="17:18" ht="23.25">
      <c r="Q185" s="296"/>
      <c r="R185" s="294"/>
    </row>
    <row r="186" spans="17:18" ht="23.25">
      <c r="Q186" s="296"/>
      <c r="R186" s="294"/>
    </row>
    <row r="187" spans="17:18" ht="23.25">
      <c r="Q187" s="296"/>
      <c r="R187" s="294"/>
    </row>
    <row r="188" spans="17:18" ht="23.25">
      <c r="Q188" s="296"/>
      <c r="R188" s="294"/>
    </row>
    <row r="189" spans="17:18" ht="23.25">
      <c r="Q189" s="296"/>
      <c r="R189" s="294"/>
    </row>
    <row r="190" spans="17:18" ht="23.25">
      <c r="Q190" s="296"/>
      <c r="R190" s="294"/>
    </row>
    <row r="191" spans="17:18" ht="23.25">
      <c r="Q191" s="296"/>
      <c r="R191" s="294"/>
    </row>
    <row r="192" spans="17:18" ht="23.25">
      <c r="Q192" s="296"/>
      <c r="R192" s="294"/>
    </row>
    <row r="193" spans="17:18" ht="23.25">
      <c r="Q193" s="296"/>
      <c r="R193" s="294"/>
    </row>
    <row r="194" spans="17:18" ht="23.25">
      <c r="Q194" s="296"/>
      <c r="R194" s="294"/>
    </row>
    <row r="195" spans="17:18" ht="23.25">
      <c r="Q195" s="296"/>
      <c r="R195" s="294"/>
    </row>
    <row r="196" spans="17:18" ht="23.25">
      <c r="Q196" s="296"/>
      <c r="R196" s="294"/>
    </row>
    <row r="197" spans="17:18" ht="23.25">
      <c r="Q197" s="296"/>
      <c r="R197" s="294"/>
    </row>
    <row r="198" spans="17:18" ht="23.25">
      <c r="Q198" s="296"/>
      <c r="R198" s="294"/>
    </row>
    <row r="199" spans="17:18" ht="23.25">
      <c r="Q199" s="296"/>
      <c r="R199" s="294"/>
    </row>
    <row r="200" spans="17:18" ht="23.25">
      <c r="Q200" s="296"/>
      <c r="R200" s="294"/>
    </row>
    <row r="201" spans="17:18" ht="23.25">
      <c r="Q201" s="296"/>
      <c r="R201" s="294"/>
    </row>
    <row r="202" spans="17:18" ht="23.25">
      <c r="Q202" s="296"/>
      <c r="R202" s="294"/>
    </row>
    <row r="203" spans="17:18" ht="23.25">
      <c r="Q203" s="296"/>
      <c r="R203" s="294"/>
    </row>
    <row r="204" spans="17:18" ht="23.25">
      <c r="Q204" s="296"/>
      <c r="R204" s="294"/>
    </row>
    <row r="205" spans="17:18" ht="23.25">
      <c r="Q205" s="296"/>
      <c r="R205" s="294"/>
    </row>
    <row r="206" spans="17:18" ht="23.25">
      <c r="Q206" s="296"/>
      <c r="R206" s="294"/>
    </row>
    <row r="207" spans="17:18" ht="23.25">
      <c r="Q207" s="296"/>
      <c r="R207" s="294"/>
    </row>
    <row r="208" spans="17:18" ht="23.25">
      <c r="Q208" s="296"/>
      <c r="R208" s="294"/>
    </row>
    <row r="209" spans="17:18" ht="23.25">
      <c r="Q209" s="296"/>
      <c r="R209" s="294"/>
    </row>
    <row r="210" spans="17:18" ht="23.25">
      <c r="Q210" s="296"/>
      <c r="R210" s="294"/>
    </row>
    <row r="211" spans="17:18" ht="23.25">
      <c r="Q211" s="296"/>
      <c r="R211" s="294"/>
    </row>
    <row r="212" spans="17:18" ht="23.25">
      <c r="Q212" s="296"/>
      <c r="R212" s="294"/>
    </row>
    <row r="213" spans="17:18" ht="23.25">
      <c r="Q213" s="296"/>
      <c r="R213" s="294"/>
    </row>
    <row r="214" spans="17:18" ht="23.25">
      <c r="Q214" s="296"/>
      <c r="R214" s="294"/>
    </row>
    <row r="215" spans="17:18" ht="23.25">
      <c r="Q215" s="296"/>
      <c r="R215" s="294"/>
    </row>
    <row r="216" spans="17:18" ht="23.25">
      <c r="Q216" s="296"/>
      <c r="R216" s="294"/>
    </row>
  </sheetData>
  <sheetProtection/>
  <mergeCells count="6">
    <mergeCell ref="M82:P82"/>
    <mergeCell ref="N74:P74"/>
    <mergeCell ref="N72:P72"/>
    <mergeCell ref="M1:P1"/>
    <mergeCell ref="M2:P2"/>
    <mergeCell ref="M3:P3"/>
  </mergeCells>
  <printOptions/>
  <pageMargins left="0.6692913385826772" right="0" top="0.35433070866141736" bottom="0.5511811023622047" header="0.3937007874015748" footer="0.5118110236220472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35">
      <selection activeCell="B7" sqref="B7"/>
    </sheetView>
  </sheetViews>
  <sheetFormatPr defaultColWidth="9.140625" defaultRowHeight="21.75"/>
  <cols>
    <col min="1" max="1" width="16.421875" style="344" customWidth="1"/>
    <col min="2" max="2" width="19.140625" style="344" customWidth="1"/>
    <col min="3" max="4" width="14.421875" style="344" customWidth="1"/>
    <col min="5" max="5" width="15.7109375" style="344" customWidth="1"/>
    <col min="6" max="16384" width="9.140625" style="344" customWidth="1"/>
  </cols>
  <sheetData>
    <row r="1" spans="1:8" ht="23.25">
      <c r="A1" s="482" t="s">
        <v>357</v>
      </c>
      <c r="B1" s="482"/>
      <c r="C1" s="482"/>
      <c r="D1" s="482"/>
      <c r="E1" s="482"/>
      <c r="F1" s="343"/>
      <c r="G1" s="343"/>
      <c r="H1" s="343"/>
    </row>
    <row r="2" spans="1:8" ht="23.25">
      <c r="A2" s="482" t="s">
        <v>358</v>
      </c>
      <c r="B2" s="482"/>
      <c r="C2" s="482"/>
      <c r="D2" s="482"/>
      <c r="E2" s="482"/>
      <c r="F2" s="343"/>
      <c r="G2" s="343"/>
      <c r="H2" s="343"/>
    </row>
    <row r="3" spans="1:8" ht="23.25" hidden="1">
      <c r="A3" s="345"/>
      <c r="B3" s="345"/>
      <c r="C3" s="345"/>
      <c r="D3" s="345"/>
      <c r="E3" s="345"/>
      <c r="F3" s="343"/>
      <c r="G3" s="343"/>
      <c r="H3" s="343"/>
    </row>
    <row r="4" spans="1:8" ht="23.25">
      <c r="A4" s="345"/>
      <c r="B4" s="345"/>
      <c r="C4" s="345"/>
      <c r="D4" s="345"/>
      <c r="E4" s="345"/>
      <c r="F4" s="343"/>
      <c r="G4" s="343"/>
      <c r="H4" s="343"/>
    </row>
    <row r="5" spans="1:8" ht="23.25">
      <c r="A5" s="365" t="s">
        <v>152</v>
      </c>
      <c r="B5" s="346"/>
      <c r="C5" s="347" t="s">
        <v>359</v>
      </c>
      <c r="D5" s="347" t="s">
        <v>360</v>
      </c>
      <c r="E5" s="347" t="s">
        <v>361</v>
      </c>
      <c r="F5" s="343"/>
      <c r="G5" s="343"/>
      <c r="H5" s="343"/>
    </row>
    <row r="6" spans="1:8" ht="23.25">
      <c r="A6" s="343"/>
      <c r="B6" s="343"/>
      <c r="C6" s="348"/>
      <c r="D6" s="348"/>
      <c r="E6" s="348"/>
      <c r="F6" s="343"/>
      <c r="G6" s="343"/>
      <c r="H6" s="343"/>
    </row>
    <row r="7" spans="1:8" ht="23.25">
      <c r="A7" s="343" t="s">
        <v>362</v>
      </c>
      <c r="B7" s="343"/>
      <c r="C7" s="349">
        <v>4798.83</v>
      </c>
      <c r="D7" s="349">
        <v>5620.74</v>
      </c>
      <c r="E7" s="349">
        <v>4798.83</v>
      </c>
      <c r="F7" s="343"/>
      <c r="G7" s="343"/>
      <c r="H7" s="343"/>
    </row>
    <row r="8" spans="1:8" ht="23.25">
      <c r="A8" s="343" t="s">
        <v>363</v>
      </c>
      <c r="B8" s="343"/>
      <c r="C8" s="349">
        <v>939.83</v>
      </c>
      <c r="D8" s="349"/>
      <c r="E8" s="349">
        <v>941.61</v>
      </c>
      <c r="F8" s="343"/>
      <c r="G8" s="343"/>
      <c r="H8" s="343"/>
    </row>
    <row r="9" spans="1:8" ht="23.25">
      <c r="A9" s="343" t="s">
        <v>364</v>
      </c>
      <c r="B9" s="343"/>
      <c r="C9" s="349">
        <v>1127.82</v>
      </c>
      <c r="D9" s="349"/>
      <c r="E9" s="349">
        <v>10138.15</v>
      </c>
      <c r="F9" s="343"/>
      <c r="G9" s="343"/>
      <c r="H9" s="343"/>
    </row>
    <row r="10" spans="1:8" ht="23.25">
      <c r="A10" s="343" t="s">
        <v>365</v>
      </c>
      <c r="B10" s="343"/>
      <c r="C10" s="349"/>
      <c r="D10" s="349"/>
      <c r="E10" s="349">
        <v>300100</v>
      </c>
      <c r="F10" s="343"/>
      <c r="G10" s="343"/>
      <c r="H10" s="343"/>
    </row>
    <row r="11" spans="1:8" ht="23.25">
      <c r="A11" s="343" t="s">
        <v>366</v>
      </c>
      <c r="B11" s="343"/>
      <c r="C11" s="349">
        <v>100</v>
      </c>
      <c r="D11" s="349"/>
      <c r="E11" s="349">
        <v>39100</v>
      </c>
      <c r="F11" s="343"/>
      <c r="G11" s="343"/>
      <c r="H11" s="343"/>
    </row>
    <row r="12" spans="1:8" ht="23.25">
      <c r="A12" s="343" t="s">
        <v>13</v>
      </c>
      <c r="B12" s="343"/>
      <c r="C12" s="349">
        <v>59990.25</v>
      </c>
      <c r="D12" s="349"/>
      <c r="E12" s="349">
        <v>547003.63</v>
      </c>
      <c r="F12" s="343"/>
      <c r="G12" s="343"/>
      <c r="H12" s="343"/>
    </row>
    <row r="13" spans="1:8" ht="23.25">
      <c r="A13" s="343" t="s">
        <v>387</v>
      </c>
      <c r="B13" s="343"/>
      <c r="C13" s="349"/>
      <c r="D13" s="349"/>
      <c r="E13" s="349">
        <v>103800</v>
      </c>
      <c r="F13" s="343"/>
      <c r="G13" s="343"/>
      <c r="H13" s="343"/>
    </row>
    <row r="14" spans="1:8" ht="23.25">
      <c r="A14" s="343" t="s">
        <v>388</v>
      </c>
      <c r="B14" s="343"/>
      <c r="C14" s="349"/>
      <c r="D14" s="349"/>
      <c r="E14" s="349">
        <v>47564</v>
      </c>
      <c r="F14" s="343"/>
      <c r="G14" s="343"/>
      <c r="H14" s="343"/>
    </row>
    <row r="15" spans="1:8" ht="23.25">
      <c r="A15" s="343" t="s">
        <v>396</v>
      </c>
      <c r="B15" s="343"/>
      <c r="C15" s="349">
        <v>2100</v>
      </c>
      <c r="D15" s="349">
        <v>2450</v>
      </c>
      <c r="E15" s="349">
        <v>2100</v>
      </c>
      <c r="F15" s="343"/>
      <c r="G15" s="343"/>
      <c r="H15" s="343"/>
    </row>
    <row r="16" spans="1:8" ht="24" thickBot="1">
      <c r="A16" s="481" t="s">
        <v>161</v>
      </c>
      <c r="B16" s="483"/>
      <c r="C16" s="350">
        <f>C7+C8+C9+C10+C11+C12+C13+C14+C15</f>
        <v>69056.73</v>
      </c>
      <c r="D16" s="350">
        <f>D7+D8+D9+D10+D11+D12+D13+D14+D15</f>
        <v>8070.74</v>
      </c>
      <c r="E16" s="350">
        <f>E7+E8+E9+E10+E11+E12+E13+E14+E15</f>
        <v>1055546.22</v>
      </c>
      <c r="F16" s="343"/>
      <c r="G16" s="343"/>
      <c r="H16" s="343"/>
    </row>
    <row r="17" spans="1:8" ht="24" thickTop="1">
      <c r="A17" s="343"/>
      <c r="B17" s="343"/>
      <c r="C17" s="343"/>
      <c r="D17" s="343"/>
      <c r="E17" s="343"/>
      <c r="F17" s="343"/>
      <c r="G17" s="343"/>
      <c r="H17" s="343"/>
    </row>
    <row r="18" spans="1:8" ht="23.25" hidden="1">
      <c r="A18" s="346" t="s">
        <v>367</v>
      </c>
      <c r="B18" s="343"/>
      <c r="C18" s="343"/>
      <c r="D18" s="343"/>
      <c r="E18" s="343"/>
      <c r="F18" s="343"/>
      <c r="G18" s="343"/>
      <c r="H18" s="343"/>
    </row>
    <row r="19" spans="1:8" ht="23.25" hidden="1">
      <c r="A19" s="343" t="s">
        <v>368</v>
      </c>
      <c r="B19" s="343"/>
      <c r="C19" s="343"/>
      <c r="D19" s="343"/>
      <c r="E19" s="343"/>
      <c r="F19" s="343"/>
      <c r="G19" s="343"/>
      <c r="H19" s="343"/>
    </row>
    <row r="20" spans="1:8" ht="23.25" hidden="1">
      <c r="A20" s="343" t="s">
        <v>369</v>
      </c>
      <c r="B20" s="343"/>
      <c r="C20" s="343"/>
      <c r="D20" s="351">
        <v>4300000</v>
      </c>
      <c r="E20" s="343"/>
      <c r="F20" s="343"/>
      <c r="G20" s="343"/>
      <c r="H20" s="343"/>
    </row>
    <row r="21" spans="1:8" ht="23.25">
      <c r="A21" s="365" t="s">
        <v>389</v>
      </c>
      <c r="B21" s="365"/>
      <c r="C21" s="343"/>
      <c r="D21" s="351"/>
      <c r="E21" s="343"/>
      <c r="F21" s="343"/>
      <c r="G21" s="343"/>
      <c r="H21" s="343"/>
    </row>
    <row r="22" spans="1:8" ht="23.25">
      <c r="A22" s="343" t="s">
        <v>390</v>
      </c>
      <c r="B22" s="343"/>
      <c r="C22" s="343"/>
      <c r="D22" s="364">
        <v>100332</v>
      </c>
      <c r="E22" s="343"/>
      <c r="F22" s="343"/>
      <c r="G22" s="343"/>
      <c r="H22" s="343"/>
    </row>
    <row r="23" spans="1:8" ht="23.25">
      <c r="A23" s="343" t="s">
        <v>391</v>
      </c>
      <c r="B23" s="343"/>
      <c r="C23" s="343"/>
      <c r="D23" s="364">
        <v>19847.96</v>
      </c>
      <c r="E23" s="343"/>
      <c r="F23" s="343"/>
      <c r="G23" s="343"/>
      <c r="H23" s="343"/>
    </row>
    <row r="24" spans="1:8" ht="23.25">
      <c r="A24" s="343" t="s">
        <v>392</v>
      </c>
      <c r="B24" s="343"/>
      <c r="C24" s="343"/>
      <c r="D24" s="364">
        <v>800</v>
      </c>
      <c r="E24" s="343"/>
      <c r="F24" s="343"/>
      <c r="G24" s="343"/>
      <c r="H24" s="343"/>
    </row>
    <row r="25" spans="1:8" ht="23.25">
      <c r="A25" s="343" t="s">
        <v>393</v>
      </c>
      <c r="B25" s="343"/>
      <c r="C25" s="343"/>
      <c r="D25" s="364">
        <v>40399</v>
      </c>
      <c r="E25" s="343"/>
      <c r="F25" s="343"/>
      <c r="G25" s="343"/>
      <c r="H25" s="343"/>
    </row>
    <row r="26" spans="1:8" ht="23.25" hidden="1">
      <c r="A26" s="343"/>
      <c r="B26" s="343"/>
      <c r="C26" s="343"/>
      <c r="D26" s="364"/>
      <c r="E26" s="343"/>
      <c r="F26" s="343"/>
      <c r="G26" s="343"/>
      <c r="H26" s="343"/>
    </row>
    <row r="27" spans="1:8" ht="23.25" hidden="1">
      <c r="A27" s="343"/>
      <c r="B27" s="343"/>
      <c r="C27" s="343"/>
      <c r="D27" s="351"/>
      <c r="E27" s="343"/>
      <c r="F27" s="343"/>
      <c r="G27" s="343"/>
      <c r="H27" s="343"/>
    </row>
    <row r="28" spans="1:8" ht="23.25" hidden="1">
      <c r="A28" s="343"/>
      <c r="B28" s="343"/>
      <c r="C28" s="343"/>
      <c r="D28" s="351"/>
      <c r="E28" s="343"/>
      <c r="F28" s="343"/>
      <c r="G28" s="343"/>
      <c r="H28" s="343"/>
    </row>
    <row r="29" spans="1:8" ht="23.25" hidden="1">
      <c r="A29" s="343"/>
      <c r="B29" s="343"/>
      <c r="C29" s="343"/>
      <c r="D29" s="351"/>
      <c r="E29" s="343"/>
      <c r="F29" s="343"/>
      <c r="G29" s="343"/>
      <c r="H29" s="343"/>
    </row>
    <row r="30" spans="1:8" ht="23.25" hidden="1">
      <c r="A30" s="343"/>
      <c r="B30" s="343"/>
      <c r="C30" s="343"/>
      <c r="D30" s="351"/>
      <c r="E30" s="343"/>
      <c r="F30" s="343"/>
      <c r="G30" s="343"/>
      <c r="H30" s="343"/>
    </row>
    <row r="31" spans="1:8" ht="23.25" hidden="1">
      <c r="A31" s="343"/>
      <c r="B31" s="343"/>
      <c r="C31" s="343"/>
      <c r="D31" s="351"/>
      <c r="E31" s="343"/>
      <c r="F31" s="343"/>
      <c r="G31" s="343"/>
      <c r="H31" s="343"/>
    </row>
    <row r="32" spans="1:8" ht="23.25" hidden="1">
      <c r="A32" s="343"/>
      <c r="B32" s="343"/>
      <c r="C32" s="343"/>
      <c r="D32" s="351"/>
      <c r="E32" s="343"/>
      <c r="F32" s="343"/>
      <c r="G32" s="343"/>
      <c r="H32" s="343"/>
    </row>
    <row r="33" spans="1:8" ht="23.25" hidden="1">
      <c r="A33" s="343"/>
      <c r="B33" s="343"/>
      <c r="C33" s="343"/>
      <c r="D33" s="351"/>
      <c r="E33" s="343"/>
      <c r="F33" s="343"/>
      <c r="G33" s="343"/>
      <c r="H33" s="343"/>
    </row>
    <row r="34" spans="1:8" ht="23.25" hidden="1">
      <c r="A34" s="343"/>
      <c r="B34" s="343"/>
      <c r="C34" s="343"/>
      <c r="D34" s="351"/>
      <c r="E34" s="343"/>
      <c r="F34" s="343"/>
      <c r="G34" s="343"/>
      <c r="H34" s="343"/>
    </row>
    <row r="35" spans="1:8" ht="24" thickBot="1">
      <c r="A35" s="343"/>
      <c r="B35" s="343"/>
      <c r="C35" s="343"/>
      <c r="D35" s="370">
        <f>D22+D23+D24+D25</f>
        <v>161378.96</v>
      </c>
      <c r="E35" s="343"/>
      <c r="F35" s="343"/>
      <c r="G35" s="343"/>
      <c r="H35" s="343"/>
    </row>
    <row r="36" spans="1:8" ht="24" thickTop="1">
      <c r="A36" s="343"/>
      <c r="B36" s="343"/>
      <c r="C36" s="343"/>
      <c r="D36" s="343"/>
      <c r="E36" s="343"/>
      <c r="F36" s="343"/>
      <c r="G36" s="343"/>
      <c r="H36" s="343"/>
    </row>
    <row r="37" spans="1:8" ht="23.25">
      <c r="A37" s="365"/>
      <c r="B37" s="343"/>
      <c r="C37" s="343"/>
      <c r="D37" s="343"/>
      <c r="E37" s="343"/>
      <c r="F37" s="343"/>
      <c r="G37" s="343"/>
      <c r="H37" s="343"/>
    </row>
    <row r="38" spans="1:8" ht="23.25">
      <c r="A38" s="343"/>
      <c r="B38" s="343"/>
      <c r="C38" s="343"/>
      <c r="D38" s="364"/>
      <c r="E38" s="343"/>
      <c r="F38" s="343"/>
      <c r="G38" s="343"/>
      <c r="H38" s="343"/>
    </row>
    <row r="39" spans="1:8" ht="23.25" hidden="1">
      <c r="A39" s="343"/>
      <c r="B39" s="343"/>
      <c r="C39" s="343"/>
      <c r="D39" s="364"/>
      <c r="E39" s="343"/>
      <c r="F39" s="343"/>
      <c r="G39" s="343"/>
      <c r="H39" s="343"/>
    </row>
    <row r="40" spans="1:8" ht="23.25">
      <c r="A40" s="433"/>
      <c r="B40" s="433"/>
      <c r="C40" s="433"/>
      <c r="D40" s="435"/>
      <c r="E40" s="433"/>
      <c r="F40" s="343"/>
      <c r="G40" s="343"/>
      <c r="H40" s="343"/>
    </row>
    <row r="41" spans="1:8" ht="23.25">
      <c r="A41" s="434"/>
      <c r="B41" s="434"/>
      <c r="C41" s="434"/>
      <c r="D41" s="436"/>
      <c r="E41" s="434"/>
      <c r="F41" s="343"/>
      <c r="G41" s="343"/>
      <c r="H41" s="343"/>
    </row>
    <row r="42" spans="1:8" ht="23.25">
      <c r="A42" s="343"/>
      <c r="B42" s="343"/>
      <c r="C42" s="433"/>
      <c r="D42" s="433"/>
      <c r="E42" s="433"/>
      <c r="F42" s="343"/>
      <c r="G42" s="343"/>
      <c r="H42" s="343"/>
    </row>
    <row r="43" spans="1:8" ht="23.25">
      <c r="A43" s="343"/>
      <c r="B43" s="343"/>
      <c r="C43" s="343"/>
      <c r="D43" s="343"/>
      <c r="E43" s="343"/>
      <c r="F43" s="343"/>
      <c r="G43" s="343"/>
      <c r="H43" s="343"/>
    </row>
    <row r="44" spans="1:8" ht="23.25">
      <c r="A44" s="343" t="s">
        <v>370</v>
      </c>
      <c r="B44" s="343"/>
      <c r="C44" s="343" t="s">
        <v>371</v>
      </c>
      <c r="D44" s="343"/>
      <c r="E44" s="343"/>
      <c r="F44" s="343"/>
      <c r="G44" s="343"/>
      <c r="H44" s="343"/>
    </row>
    <row r="45" spans="1:8" ht="23.25">
      <c r="A45" s="343"/>
      <c r="B45" s="343"/>
      <c r="C45" s="343"/>
      <c r="D45" s="343"/>
      <c r="E45" s="343"/>
      <c r="F45" s="343"/>
      <c r="G45" s="343"/>
      <c r="H45" s="343"/>
    </row>
    <row r="46" spans="1:8" ht="23.25">
      <c r="A46" s="343"/>
      <c r="B46" s="343"/>
      <c r="C46" s="343"/>
      <c r="D46" s="343"/>
      <c r="E46" s="343"/>
      <c r="F46" s="343"/>
      <c r="G46" s="343"/>
      <c r="H46" s="343"/>
    </row>
    <row r="47" spans="1:8" ht="23.25">
      <c r="A47" s="481" t="s">
        <v>178</v>
      </c>
      <c r="B47" s="481"/>
      <c r="C47" s="481" t="s">
        <v>179</v>
      </c>
      <c r="D47" s="481"/>
      <c r="E47" s="481"/>
      <c r="F47" s="343"/>
      <c r="G47" s="343"/>
      <c r="H47" s="343"/>
    </row>
    <row r="48" spans="1:8" ht="23.25">
      <c r="A48" s="481" t="s">
        <v>181</v>
      </c>
      <c r="B48" s="481"/>
      <c r="C48" s="481" t="s">
        <v>182</v>
      </c>
      <c r="D48" s="481"/>
      <c r="E48" s="481"/>
      <c r="F48" s="343"/>
      <c r="G48" s="343"/>
      <c r="H48" s="343"/>
    </row>
    <row r="49" spans="1:8" ht="23.25">
      <c r="A49" s="343"/>
      <c r="B49" s="343"/>
      <c r="C49" s="343"/>
      <c r="D49" s="343"/>
      <c r="E49" s="343"/>
      <c r="F49" s="343"/>
      <c r="G49" s="343"/>
      <c r="H49" s="343"/>
    </row>
    <row r="50" spans="1:8" ht="23.25">
      <c r="A50" s="343"/>
      <c r="B50" s="343"/>
      <c r="C50" s="343"/>
      <c r="D50" s="343"/>
      <c r="E50" s="343"/>
      <c r="F50" s="343"/>
      <c r="G50" s="343"/>
      <c r="H50" s="343"/>
    </row>
    <row r="51" spans="1:8" ht="23.25">
      <c r="A51" s="343"/>
      <c r="B51" s="343"/>
      <c r="C51" s="343"/>
      <c r="D51" s="343"/>
      <c r="E51" s="343"/>
      <c r="F51" s="343"/>
      <c r="G51" s="343"/>
      <c r="H51" s="343"/>
    </row>
    <row r="52" spans="1:8" ht="23.25">
      <c r="A52" s="343"/>
      <c r="B52" s="343"/>
      <c r="C52" s="343"/>
      <c r="D52" s="343"/>
      <c r="E52" s="343"/>
      <c r="F52" s="343"/>
      <c r="G52" s="343"/>
      <c r="H52" s="343"/>
    </row>
    <row r="53" spans="1:8" ht="23.25">
      <c r="A53" s="343"/>
      <c r="B53" s="343"/>
      <c r="C53" s="343"/>
      <c r="D53" s="343"/>
      <c r="E53" s="343"/>
      <c r="F53" s="343"/>
      <c r="G53" s="343"/>
      <c r="H53" s="343"/>
    </row>
    <row r="54" spans="1:8" ht="23.25">
      <c r="A54" s="343"/>
      <c r="B54" s="343"/>
      <c r="C54" s="343"/>
      <c r="D54" s="343"/>
      <c r="E54" s="343"/>
      <c r="F54" s="343"/>
      <c r="G54" s="343"/>
      <c r="H54" s="343"/>
    </row>
    <row r="55" spans="1:8" ht="23.25">
      <c r="A55" s="343"/>
      <c r="B55" s="343"/>
      <c r="C55" s="343"/>
      <c r="D55" s="343"/>
      <c r="E55" s="343"/>
      <c r="F55" s="343"/>
      <c r="G55" s="343"/>
      <c r="H55" s="343"/>
    </row>
    <row r="56" spans="1:8" ht="23.25">
      <c r="A56" s="343"/>
      <c r="B56" s="343"/>
      <c r="C56" s="343"/>
      <c r="D56" s="343"/>
      <c r="E56" s="343"/>
      <c r="F56" s="343"/>
      <c r="G56" s="343"/>
      <c r="H56" s="343"/>
    </row>
    <row r="57" spans="1:8" ht="23.25">
      <c r="A57" s="343"/>
      <c r="B57" s="343"/>
      <c r="C57" s="343"/>
      <c r="D57" s="343"/>
      <c r="E57" s="343"/>
      <c r="F57" s="343"/>
      <c r="G57" s="343"/>
      <c r="H57" s="343"/>
    </row>
    <row r="58" spans="1:8" ht="23.25">
      <c r="A58" s="343"/>
      <c r="B58" s="343"/>
      <c r="C58" s="343"/>
      <c r="D58" s="343"/>
      <c r="E58" s="343"/>
      <c r="F58" s="343"/>
      <c r="G58" s="343"/>
      <c r="H58" s="343"/>
    </row>
    <row r="59" spans="1:8" ht="23.25">
      <c r="A59" s="343"/>
      <c r="B59" s="343"/>
      <c r="C59" s="343"/>
      <c r="D59" s="343"/>
      <c r="E59" s="343"/>
      <c r="F59" s="343"/>
      <c r="G59" s="343"/>
      <c r="H59" s="343"/>
    </row>
    <row r="60" spans="1:8" ht="23.25">
      <c r="A60" s="343"/>
      <c r="B60" s="343"/>
      <c r="C60" s="343"/>
      <c r="D60" s="343"/>
      <c r="E60" s="343"/>
      <c r="F60" s="343"/>
      <c r="G60" s="343"/>
      <c r="H60" s="343"/>
    </row>
    <row r="61" spans="1:8" ht="23.25">
      <c r="A61" s="343"/>
      <c r="B61" s="343"/>
      <c r="C61" s="343"/>
      <c r="D61" s="343"/>
      <c r="E61" s="343"/>
      <c r="F61" s="343"/>
      <c r="G61" s="343"/>
      <c r="H61" s="343"/>
    </row>
    <row r="62" spans="1:8" ht="23.25">
      <c r="A62" s="343"/>
      <c r="B62" s="343"/>
      <c r="C62" s="343"/>
      <c r="D62" s="343"/>
      <c r="E62" s="343"/>
      <c r="F62" s="343"/>
      <c r="G62" s="343"/>
      <c r="H62" s="343"/>
    </row>
    <row r="63" spans="1:8" ht="23.25">
      <c r="A63" s="343"/>
      <c r="B63" s="343"/>
      <c r="C63" s="343"/>
      <c r="D63" s="343"/>
      <c r="E63" s="343"/>
      <c r="F63" s="343"/>
      <c r="G63" s="343"/>
      <c r="H63" s="343"/>
    </row>
    <row r="64" spans="1:8" ht="23.25">
      <c r="A64" s="343"/>
      <c r="B64" s="343"/>
      <c r="C64" s="343"/>
      <c r="D64" s="343"/>
      <c r="E64" s="343"/>
      <c r="F64" s="343"/>
      <c r="G64" s="343"/>
      <c r="H64" s="343"/>
    </row>
    <row r="65" spans="1:8" ht="23.25">
      <c r="A65" s="343"/>
      <c r="B65" s="343"/>
      <c r="C65" s="343"/>
      <c r="D65" s="343"/>
      <c r="E65" s="343"/>
      <c r="F65" s="343"/>
      <c r="G65" s="343"/>
      <c r="H65" s="343"/>
    </row>
  </sheetData>
  <sheetProtection/>
  <mergeCells count="7">
    <mergeCell ref="A47:B47"/>
    <mergeCell ref="C47:E47"/>
    <mergeCell ref="A48:B48"/>
    <mergeCell ref="C48:E48"/>
    <mergeCell ref="A1:E1"/>
    <mergeCell ref="A2:E2"/>
    <mergeCell ref="A16:B16"/>
  </mergeCells>
  <printOptions/>
  <pageMargins left="1.141732283464567" right="0.7480314960629921" top="0.3937007874015748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318"/>
  <sheetViews>
    <sheetView tabSelected="1" zoomScalePageLayoutView="0" workbookViewId="0" topLeftCell="A4">
      <selection activeCell="G61" sqref="G61"/>
    </sheetView>
  </sheetViews>
  <sheetFormatPr defaultColWidth="9.140625" defaultRowHeight="21.75"/>
  <cols>
    <col min="1" max="1" width="29.8515625" style="0" customWidth="1"/>
    <col min="2" max="2" width="4.7109375" style="0" customWidth="1"/>
    <col min="3" max="3" width="11.8515625" style="0" customWidth="1"/>
    <col min="4" max="4" width="5.00390625" style="0" customWidth="1"/>
    <col min="5" max="5" width="12.00390625" style="0" customWidth="1"/>
    <col min="6" max="6" width="5.421875" style="0" customWidth="1"/>
    <col min="8" max="8" width="5.7109375" style="0" customWidth="1"/>
    <col min="9" max="9" width="11.28125" style="0" customWidth="1"/>
    <col min="10" max="10" width="4.00390625" style="0" customWidth="1"/>
    <col min="11" max="11" width="7.421875" style="0" customWidth="1"/>
  </cols>
  <sheetData>
    <row r="1" ht="21.75" hidden="1"/>
    <row r="2" spans="1:6" ht="21.75" hidden="1">
      <c r="A2" s="29"/>
      <c r="B2" s="29"/>
      <c r="C2" s="29"/>
      <c r="D2" s="29"/>
      <c r="E2" s="29"/>
      <c r="F2" s="29"/>
    </row>
    <row r="3" spans="1:12" ht="24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352"/>
      <c r="L3">
        <v>1</v>
      </c>
    </row>
    <row r="4" spans="1:11" ht="24" customHeight="1">
      <c r="A4" s="195" t="s">
        <v>0</v>
      </c>
      <c r="B4" s="195"/>
      <c r="C4" s="195"/>
      <c r="D4" s="195"/>
      <c r="E4" s="195"/>
      <c r="F4" s="196"/>
      <c r="G4" s="195" t="s">
        <v>207</v>
      </c>
      <c r="H4" s="195"/>
      <c r="I4" s="195"/>
      <c r="J4" s="195"/>
      <c r="K4" s="223"/>
    </row>
    <row r="5" spans="1:11" ht="24" customHeight="1">
      <c r="A5" s="197"/>
      <c r="B5" s="197"/>
      <c r="C5" s="197"/>
      <c r="D5" s="197"/>
      <c r="E5" s="197"/>
      <c r="F5" s="198"/>
      <c r="G5" s="197" t="s">
        <v>208</v>
      </c>
      <c r="H5" s="197"/>
      <c r="I5" s="197"/>
      <c r="J5" s="197"/>
      <c r="K5" s="223"/>
    </row>
    <row r="6" spans="1:11" ht="24" customHeight="1">
      <c r="A6" s="199"/>
      <c r="B6" s="199" t="s">
        <v>209</v>
      </c>
      <c r="C6" s="199"/>
      <c r="D6" s="199"/>
      <c r="E6" s="199"/>
      <c r="F6" s="200"/>
      <c r="G6" s="199"/>
      <c r="H6" s="199"/>
      <c r="I6" s="199"/>
      <c r="J6" s="199"/>
      <c r="K6" s="352"/>
    </row>
    <row r="7" spans="1:11" ht="24" customHeight="1">
      <c r="A7" s="201" t="s">
        <v>413</v>
      </c>
      <c r="B7" s="201"/>
      <c r="C7" s="201"/>
      <c r="D7" s="201"/>
      <c r="E7" s="201"/>
      <c r="F7" s="201"/>
      <c r="G7" s="488">
        <v>3784897.46</v>
      </c>
      <c r="H7" s="489"/>
      <c r="I7" s="489"/>
      <c r="J7" s="197" t="s">
        <v>54</v>
      </c>
      <c r="K7" s="223"/>
    </row>
    <row r="8" spans="1:11" ht="24" customHeight="1">
      <c r="A8" s="201" t="s">
        <v>210</v>
      </c>
      <c r="B8" s="201"/>
      <c r="C8" s="201"/>
      <c r="D8" s="201"/>
      <c r="E8" s="201"/>
      <c r="F8" s="201"/>
      <c r="G8" s="198"/>
      <c r="H8" s="197"/>
      <c r="I8" s="197"/>
      <c r="J8" s="197"/>
      <c r="K8" s="223"/>
    </row>
    <row r="9" spans="1:11" ht="24" customHeight="1">
      <c r="A9" s="484" t="s">
        <v>211</v>
      </c>
      <c r="B9" s="484"/>
      <c r="C9" s="484" t="s">
        <v>212</v>
      </c>
      <c r="D9" s="484"/>
      <c r="E9" s="484" t="s">
        <v>113</v>
      </c>
      <c r="F9" s="485"/>
      <c r="G9" s="198"/>
      <c r="H9" s="197"/>
      <c r="I9" s="197"/>
      <c r="J9" s="197"/>
      <c r="K9" s="223"/>
    </row>
    <row r="10" spans="1:11" ht="24" customHeight="1">
      <c r="A10" s="204"/>
      <c r="B10" s="205" t="s">
        <v>18</v>
      </c>
      <c r="C10" s="204"/>
      <c r="D10" s="204"/>
      <c r="E10" s="204"/>
      <c r="F10" s="206"/>
      <c r="G10" s="198"/>
      <c r="H10" s="197"/>
      <c r="I10" s="197"/>
      <c r="J10" s="197"/>
      <c r="K10" s="223"/>
    </row>
    <row r="11" spans="1:11" ht="24" customHeight="1" hidden="1">
      <c r="A11" s="201"/>
      <c r="B11" s="205" t="s">
        <v>18</v>
      </c>
      <c r="C11" s="201"/>
      <c r="D11" s="201"/>
      <c r="E11" s="201"/>
      <c r="F11" s="201"/>
      <c r="G11" s="207"/>
      <c r="H11" s="159"/>
      <c r="I11" s="208"/>
      <c r="J11" s="197"/>
      <c r="K11" s="223"/>
    </row>
    <row r="12" spans="1:11" ht="24" customHeight="1" hidden="1">
      <c r="A12" s="201"/>
      <c r="B12" s="201"/>
      <c r="C12" s="201"/>
      <c r="D12" s="201"/>
      <c r="E12" s="201"/>
      <c r="F12" s="201"/>
      <c r="G12" s="198"/>
      <c r="H12" s="197"/>
      <c r="I12" s="197"/>
      <c r="J12" s="197"/>
      <c r="K12" s="223"/>
    </row>
    <row r="13" spans="1:11" ht="24" customHeight="1" hidden="1">
      <c r="A13" s="201"/>
      <c r="B13" s="201"/>
      <c r="C13" s="201"/>
      <c r="D13" s="201"/>
      <c r="E13" s="201"/>
      <c r="F13" s="201"/>
      <c r="G13" s="198"/>
      <c r="H13" s="197"/>
      <c r="I13" s="197"/>
      <c r="J13" s="197"/>
      <c r="K13" s="223"/>
    </row>
    <row r="14" spans="1:11" ht="24" customHeight="1">
      <c r="A14" s="201" t="s">
        <v>213</v>
      </c>
      <c r="B14" s="201"/>
      <c r="C14" s="201"/>
      <c r="D14" s="201"/>
      <c r="E14" s="201"/>
      <c r="F14" s="201"/>
      <c r="G14" s="198"/>
      <c r="H14" s="197"/>
      <c r="I14" s="197"/>
      <c r="J14" s="197"/>
      <c r="K14" s="223"/>
    </row>
    <row r="15" spans="1:11" ht="24" customHeight="1">
      <c r="A15" s="204" t="s">
        <v>214</v>
      </c>
      <c r="B15" s="209"/>
      <c r="C15" s="210" t="s">
        <v>215</v>
      </c>
      <c r="D15" s="209"/>
      <c r="E15" s="210" t="s">
        <v>113</v>
      </c>
      <c r="F15" s="211"/>
      <c r="G15" s="198"/>
      <c r="H15" s="197"/>
      <c r="I15" s="197"/>
      <c r="J15" s="197"/>
      <c r="K15" s="223"/>
    </row>
    <row r="16" spans="1:11" ht="24" customHeight="1">
      <c r="A16" s="212" t="s">
        <v>414</v>
      </c>
      <c r="B16" s="201"/>
      <c r="C16" s="201">
        <v>7991866</v>
      </c>
      <c r="D16" s="201"/>
      <c r="E16" s="213">
        <v>1350</v>
      </c>
      <c r="F16" s="213"/>
      <c r="G16" s="198"/>
      <c r="H16" s="197"/>
      <c r="I16" s="197"/>
      <c r="J16" s="197"/>
      <c r="K16" s="223"/>
    </row>
    <row r="17" spans="1:11" ht="24" customHeight="1">
      <c r="A17" s="212" t="s">
        <v>415</v>
      </c>
      <c r="B17" s="201"/>
      <c r="C17" s="201">
        <v>1771141</v>
      </c>
      <c r="D17" s="201"/>
      <c r="E17" s="213">
        <v>2800</v>
      </c>
      <c r="F17" s="213"/>
      <c r="G17" s="198"/>
      <c r="H17" s="197"/>
      <c r="I17" s="214"/>
      <c r="J17" s="197"/>
      <c r="K17" s="223"/>
    </row>
    <row r="18" spans="1:16" ht="24" customHeight="1">
      <c r="A18" s="212" t="s">
        <v>416</v>
      </c>
      <c r="B18" s="201"/>
      <c r="C18" s="201">
        <v>7351954</v>
      </c>
      <c r="D18" s="201"/>
      <c r="E18" s="213">
        <v>10000</v>
      </c>
      <c r="F18" s="213"/>
      <c r="G18" s="198"/>
      <c r="H18" s="197"/>
      <c r="I18" s="197"/>
      <c r="J18" s="197"/>
      <c r="K18" s="223"/>
      <c r="P18" s="192"/>
    </row>
    <row r="19" spans="1:11" ht="24" customHeight="1">
      <c r="A19" s="212"/>
      <c r="B19" s="201"/>
      <c r="C19" s="201">
        <v>1251623</v>
      </c>
      <c r="D19" s="201"/>
      <c r="E19" s="213">
        <v>345</v>
      </c>
      <c r="F19" s="213"/>
      <c r="G19" s="198"/>
      <c r="H19" s="197"/>
      <c r="I19" s="197"/>
      <c r="J19" s="197"/>
      <c r="K19" s="223"/>
    </row>
    <row r="20" spans="1:11" ht="24" customHeight="1">
      <c r="A20" s="212" t="s">
        <v>417</v>
      </c>
      <c r="B20" s="201"/>
      <c r="C20" s="201">
        <v>1254592</v>
      </c>
      <c r="D20" s="201"/>
      <c r="E20" s="213">
        <v>691.65</v>
      </c>
      <c r="F20" s="213"/>
      <c r="G20" s="198"/>
      <c r="H20" s="197"/>
      <c r="I20" s="220"/>
      <c r="J20" s="197"/>
      <c r="K20" s="223"/>
    </row>
    <row r="21" spans="1:11" ht="24" customHeight="1">
      <c r="A21" s="212"/>
      <c r="B21" s="201"/>
      <c r="C21" s="201">
        <v>1254603</v>
      </c>
      <c r="D21" s="201"/>
      <c r="E21" s="213">
        <v>2690</v>
      </c>
      <c r="F21" s="213"/>
      <c r="G21" s="198"/>
      <c r="H21" s="197"/>
      <c r="I21" s="197"/>
      <c r="J21" s="197"/>
      <c r="K21" s="223"/>
    </row>
    <row r="22" spans="1:11" ht="24" customHeight="1">
      <c r="A22" s="212"/>
      <c r="B22" s="201"/>
      <c r="C22" s="201">
        <v>1254610</v>
      </c>
      <c r="D22" s="201"/>
      <c r="E22" s="213">
        <v>1810</v>
      </c>
      <c r="F22" s="213"/>
      <c r="G22" s="198"/>
      <c r="H22" s="197"/>
      <c r="I22" s="214"/>
      <c r="J22" s="197"/>
      <c r="K22" s="223"/>
    </row>
    <row r="23" spans="1:11" ht="24" customHeight="1">
      <c r="A23" s="212"/>
      <c r="B23" s="201"/>
      <c r="C23" s="201">
        <v>1254611</v>
      </c>
      <c r="D23" s="201"/>
      <c r="E23" s="213">
        <v>3962.62</v>
      </c>
      <c r="F23" s="213"/>
      <c r="G23" s="198"/>
      <c r="H23" s="197"/>
      <c r="I23" s="215"/>
      <c r="J23" s="197"/>
      <c r="K23" s="223"/>
    </row>
    <row r="24" spans="1:11" ht="24" customHeight="1">
      <c r="A24" s="212"/>
      <c r="B24" s="201"/>
      <c r="C24" s="201">
        <v>1254618</v>
      </c>
      <c r="D24" s="201"/>
      <c r="E24" s="213">
        <v>1470</v>
      </c>
      <c r="F24" s="213"/>
      <c r="G24" s="198"/>
      <c r="H24" s="197"/>
      <c r="I24" s="214"/>
      <c r="J24" s="197"/>
      <c r="K24" s="223"/>
    </row>
    <row r="25" spans="1:11" ht="24" customHeight="1">
      <c r="A25" s="212"/>
      <c r="B25" s="201"/>
      <c r="C25" s="201">
        <v>1254619</v>
      </c>
      <c r="D25" s="201"/>
      <c r="E25" s="213">
        <v>9492.5</v>
      </c>
      <c r="F25" s="213"/>
      <c r="G25" s="216"/>
      <c r="H25" s="217"/>
      <c r="I25" s="217"/>
      <c r="J25" s="197"/>
      <c r="K25" s="223"/>
    </row>
    <row r="26" spans="1:11" ht="24" customHeight="1">
      <c r="A26" s="212"/>
      <c r="B26" s="201"/>
      <c r="C26" s="201">
        <v>1254620</v>
      </c>
      <c r="D26" s="201"/>
      <c r="E26" s="213">
        <v>54127.36</v>
      </c>
      <c r="F26" s="213"/>
      <c r="G26" s="202"/>
      <c r="H26" s="203"/>
      <c r="I26" s="203"/>
      <c r="J26" s="197"/>
      <c r="K26" s="223"/>
    </row>
    <row r="27" spans="1:11" ht="24" customHeight="1" hidden="1">
      <c r="A27" s="212"/>
      <c r="B27" s="201"/>
      <c r="C27" s="201"/>
      <c r="D27" s="201"/>
      <c r="E27" s="213"/>
      <c r="F27" s="213"/>
      <c r="G27" s="202"/>
      <c r="H27" s="203"/>
      <c r="I27" s="203"/>
      <c r="J27" s="197"/>
      <c r="K27" s="223"/>
    </row>
    <row r="28" spans="1:11" ht="24" customHeight="1" hidden="1">
      <c r="A28" s="212"/>
      <c r="B28" s="201"/>
      <c r="C28" s="201"/>
      <c r="D28" s="201"/>
      <c r="E28" s="213"/>
      <c r="F28" s="213"/>
      <c r="G28" s="202"/>
      <c r="H28" s="203"/>
      <c r="I28" s="203"/>
      <c r="J28" s="197"/>
      <c r="K28" s="223"/>
    </row>
    <row r="29" spans="1:11" ht="24" customHeight="1" hidden="1">
      <c r="A29" s="212"/>
      <c r="B29" s="201"/>
      <c r="C29" s="201"/>
      <c r="D29" s="201"/>
      <c r="E29" s="213"/>
      <c r="F29" s="213"/>
      <c r="G29" s="202"/>
      <c r="H29" s="203"/>
      <c r="I29" s="203"/>
      <c r="J29" s="197"/>
      <c r="K29" s="223"/>
    </row>
    <row r="30" spans="1:11" ht="24" customHeight="1" hidden="1">
      <c r="A30" s="212"/>
      <c r="B30" s="201"/>
      <c r="C30" s="201"/>
      <c r="D30" s="201"/>
      <c r="E30" s="213"/>
      <c r="F30" s="213"/>
      <c r="G30" s="202"/>
      <c r="H30" s="203"/>
      <c r="I30" s="203"/>
      <c r="J30" s="197"/>
      <c r="K30" s="223"/>
    </row>
    <row r="31" spans="1:11" ht="24" customHeight="1" hidden="1">
      <c r="A31" s="212"/>
      <c r="B31" s="201"/>
      <c r="C31" s="201"/>
      <c r="D31" s="201"/>
      <c r="E31" s="213"/>
      <c r="F31" s="213"/>
      <c r="G31" s="202"/>
      <c r="H31" s="203"/>
      <c r="I31" s="203"/>
      <c r="J31" s="197"/>
      <c r="K31" s="223"/>
    </row>
    <row r="32" spans="1:11" ht="24" customHeight="1" hidden="1">
      <c r="A32" s="212"/>
      <c r="B32" s="201"/>
      <c r="C32" s="201"/>
      <c r="D32" s="201"/>
      <c r="E32" s="213"/>
      <c r="F32" s="213"/>
      <c r="G32" s="202"/>
      <c r="H32" s="203"/>
      <c r="I32" s="203"/>
      <c r="J32" s="197"/>
      <c r="K32" s="223"/>
    </row>
    <row r="33" spans="1:11" ht="24" customHeight="1" hidden="1">
      <c r="A33" s="212"/>
      <c r="B33" s="201"/>
      <c r="C33" s="201"/>
      <c r="D33" s="201"/>
      <c r="E33" s="213"/>
      <c r="F33" s="213"/>
      <c r="G33" s="202"/>
      <c r="H33" s="203"/>
      <c r="I33" s="203"/>
      <c r="J33" s="197"/>
      <c r="K33" s="223"/>
    </row>
    <row r="34" spans="1:11" ht="24" customHeight="1" hidden="1">
      <c r="A34" s="212"/>
      <c r="B34" s="201"/>
      <c r="C34" s="201"/>
      <c r="D34" s="201"/>
      <c r="E34" s="213"/>
      <c r="F34" s="213"/>
      <c r="G34" s="202"/>
      <c r="H34" s="203"/>
      <c r="I34" s="203"/>
      <c r="J34" s="197"/>
      <c r="K34" s="223"/>
    </row>
    <row r="35" spans="1:11" ht="24" customHeight="1">
      <c r="A35" s="212"/>
      <c r="B35" s="201"/>
      <c r="C35" s="201">
        <v>1254621</v>
      </c>
      <c r="D35" s="201"/>
      <c r="E35" s="213">
        <v>9906.54</v>
      </c>
      <c r="F35" s="213"/>
      <c r="G35" s="202"/>
      <c r="H35" s="203"/>
      <c r="I35" s="203"/>
      <c r="J35" s="197"/>
      <c r="K35" s="223"/>
    </row>
    <row r="36" spans="1:11" ht="24" customHeight="1">
      <c r="A36" s="212"/>
      <c r="B36" s="201"/>
      <c r="C36" s="201">
        <v>1254622</v>
      </c>
      <c r="D36" s="201"/>
      <c r="E36" s="213">
        <v>13600</v>
      </c>
      <c r="F36" s="213"/>
      <c r="G36" s="202"/>
      <c r="H36" s="203"/>
      <c r="I36" s="203"/>
      <c r="J36" s="197"/>
      <c r="K36" s="223"/>
    </row>
    <row r="37" spans="1:11" ht="24" customHeight="1" hidden="1">
      <c r="A37" s="212"/>
      <c r="B37" s="201"/>
      <c r="C37" s="201"/>
      <c r="D37" s="201"/>
      <c r="E37" s="213"/>
      <c r="F37" s="213"/>
      <c r="G37" s="202"/>
      <c r="H37" s="203"/>
      <c r="I37" s="203"/>
      <c r="J37" s="197"/>
      <c r="K37" s="223"/>
    </row>
    <row r="38" spans="1:11" ht="24" customHeight="1" hidden="1">
      <c r="A38" s="212"/>
      <c r="B38" s="201"/>
      <c r="C38" s="201"/>
      <c r="D38" s="201"/>
      <c r="E38" s="213"/>
      <c r="F38" s="213"/>
      <c r="G38" s="202"/>
      <c r="H38" s="203"/>
      <c r="I38" s="203"/>
      <c r="J38" s="197"/>
      <c r="K38" s="223"/>
    </row>
    <row r="39" spans="1:11" ht="24" customHeight="1">
      <c r="A39" s="212"/>
      <c r="B39" s="201"/>
      <c r="C39" s="201">
        <v>1254623</v>
      </c>
      <c r="D39" s="201"/>
      <c r="E39" s="213">
        <v>4240</v>
      </c>
      <c r="F39" s="213"/>
      <c r="G39" s="202"/>
      <c r="H39" s="203"/>
      <c r="I39" s="203"/>
      <c r="J39" s="197"/>
      <c r="K39" s="223"/>
    </row>
    <row r="40" spans="1:11" ht="24" customHeight="1">
      <c r="A40" s="212"/>
      <c r="B40" s="201"/>
      <c r="C40" s="201">
        <v>1254624</v>
      </c>
      <c r="D40" s="201"/>
      <c r="E40" s="213">
        <v>10429.61</v>
      </c>
      <c r="F40" s="213"/>
      <c r="G40" s="202"/>
      <c r="H40" s="203"/>
      <c r="I40" s="203">
        <v>126915.28</v>
      </c>
      <c r="J40" s="197"/>
      <c r="K40" s="223"/>
    </row>
    <row r="41" spans="1:11" ht="24" customHeight="1" hidden="1">
      <c r="A41" s="212"/>
      <c r="B41" s="201"/>
      <c r="C41" s="201"/>
      <c r="D41" s="201"/>
      <c r="E41" s="213"/>
      <c r="F41" s="213"/>
      <c r="G41" s="202"/>
      <c r="H41" s="203"/>
      <c r="I41" s="203"/>
      <c r="J41" s="197"/>
      <c r="K41" s="223"/>
    </row>
    <row r="42" spans="1:11" ht="24" customHeight="1" hidden="1">
      <c r="A42" s="212"/>
      <c r="B42" s="201"/>
      <c r="C42" s="201"/>
      <c r="D42" s="201"/>
      <c r="E42" s="213"/>
      <c r="F42" s="213"/>
      <c r="G42" s="202"/>
      <c r="H42" s="203"/>
      <c r="I42" s="203"/>
      <c r="J42" s="197"/>
      <c r="K42" s="223"/>
    </row>
    <row r="43" spans="1:11" ht="24" customHeight="1" hidden="1">
      <c r="A43" s="212"/>
      <c r="B43" s="201"/>
      <c r="C43" s="201"/>
      <c r="D43" s="201"/>
      <c r="E43" s="213"/>
      <c r="F43" s="213"/>
      <c r="G43" s="202"/>
      <c r="H43" s="203"/>
      <c r="I43" s="203"/>
      <c r="J43" s="197"/>
      <c r="K43" s="223"/>
    </row>
    <row r="44" spans="1:11" ht="24" customHeight="1" hidden="1">
      <c r="A44" s="212"/>
      <c r="B44" s="201"/>
      <c r="C44" s="201"/>
      <c r="D44" s="201"/>
      <c r="E44" s="213"/>
      <c r="F44" s="213"/>
      <c r="G44" s="202"/>
      <c r="H44" s="203"/>
      <c r="I44" s="203"/>
      <c r="J44" s="197"/>
      <c r="K44" s="223"/>
    </row>
    <row r="45" spans="1:11" ht="24" customHeight="1" hidden="1">
      <c r="A45" s="212"/>
      <c r="B45" s="201"/>
      <c r="C45" s="201"/>
      <c r="D45" s="201"/>
      <c r="E45" s="213"/>
      <c r="F45" s="213"/>
      <c r="G45" s="202"/>
      <c r="H45" s="203"/>
      <c r="I45" s="203"/>
      <c r="J45" s="197"/>
      <c r="K45" s="223"/>
    </row>
    <row r="46" spans="1:11" ht="24" customHeight="1" hidden="1">
      <c r="A46" s="212"/>
      <c r="B46" s="201"/>
      <c r="C46" s="201"/>
      <c r="D46" s="201"/>
      <c r="E46" s="213"/>
      <c r="F46" s="213"/>
      <c r="G46" s="202"/>
      <c r="H46" s="203"/>
      <c r="I46" s="203"/>
      <c r="J46" s="197"/>
      <c r="K46" s="223"/>
    </row>
    <row r="47" spans="1:11" ht="24" customHeight="1" hidden="1">
      <c r="A47" s="218"/>
      <c r="B47" s="201"/>
      <c r="C47" s="201"/>
      <c r="D47" s="201"/>
      <c r="E47" s="213"/>
      <c r="F47" s="213"/>
      <c r="G47" s="202"/>
      <c r="H47" s="203"/>
      <c r="I47" s="203"/>
      <c r="J47" s="197"/>
      <c r="K47" s="223"/>
    </row>
    <row r="48" spans="1:11" ht="24" customHeight="1" hidden="1">
      <c r="A48" s="218"/>
      <c r="B48" s="201"/>
      <c r="C48" s="201"/>
      <c r="D48" s="201"/>
      <c r="E48" s="213"/>
      <c r="F48" s="213"/>
      <c r="G48" s="202"/>
      <c r="H48" s="203"/>
      <c r="I48" s="203"/>
      <c r="J48" s="197"/>
      <c r="K48" s="223"/>
    </row>
    <row r="49" spans="1:11" ht="24" customHeight="1" hidden="1">
      <c r="A49" s="218"/>
      <c r="B49" s="201"/>
      <c r="C49" s="201"/>
      <c r="D49" s="201"/>
      <c r="E49" s="201"/>
      <c r="F49" s="201"/>
      <c r="G49" s="198"/>
      <c r="H49" s="197"/>
      <c r="I49" s="197"/>
      <c r="J49" s="197"/>
      <c r="K49" s="223"/>
    </row>
    <row r="50" spans="1:11" ht="24" customHeight="1">
      <c r="A50" s="201" t="s">
        <v>216</v>
      </c>
      <c r="B50" s="201"/>
      <c r="C50" s="201"/>
      <c r="D50" s="201"/>
      <c r="E50" s="201"/>
      <c r="F50" s="201"/>
      <c r="G50" s="198"/>
      <c r="H50" s="197"/>
      <c r="I50" s="197"/>
      <c r="J50" s="197"/>
      <c r="K50" s="223"/>
    </row>
    <row r="51" spans="1:11" ht="24" customHeight="1">
      <c r="A51" s="219" t="s">
        <v>217</v>
      </c>
      <c r="B51" s="201"/>
      <c r="C51" s="201"/>
      <c r="D51" s="201"/>
      <c r="E51" s="201"/>
      <c r="F51" s="201"/>
      <c r="G51" s="198"/>
      <c r="H51" s="197"/>
      <c r="I51" s="197"/>
      <c r="J51" s="197"/>
      <c r="K51" s="223"/>
    </row>
    <row r="52" spans="1:11" ht="24" customHeight="1" hidden="1">
      <c r="A52" s="29"/>
      <c r="B52" s="201"/>
      <c r="C52" s="201"/>
      <c r="D52" s="201"/>
      <c r="E52" s="201"/>
      <c r="F52" s="201"/>
      <c r="G52" s="198"/>
      <c r="H52" s="197"/>
      <c r="I52" s="214"/>
      <c r="J52" s="197"/>
      <c r="K52" s="223"/>
    </row>
    <row r="53" spans="1:11" ht="24" customHeight="1">
      <c r="A53" s="201"/>
      <c r="B53" s="201"/>
      <c r="C53" s="201"/>
      <c r="D53" s="201"/>
      <c r="E53" s="201"/>
      <c r="F53" s="201"/>
      <c r="G53" s="198"/>
      <c r="H53" s="197"/>
      <c r="I53" s="220"/>
      <c r="J53" s="197"/>
      <c r="K53" s="223"/>
    </row>
    <row r="54" spans="1:11" ht="24" customHeight="1" hidden="1">
      <c r="A54" s="201"/>
      <c r="B54" s="201"/>
      <c r="C54" s="201"/>
      <c r="D54" s="201"/>
      <c r="E54" s="201"/>
      <c r="F54" s="201"/>
      <c r="G54" s="198"/>
      <c r="H54" s="197"/>
      <c r="I54" s="214"/>
      <c r="J54" s="197"/>
      <c r="K54" s="223"/>
    </row>
    <row r="55" spans="1:11" ht="24" customHeight="1" hidden="1">
      <c r="A55" s="201"/>
      <c r="B55" s="201"/>
      <c r="C55" s="201"/>
      <c r="D55" s="201"/>
      <c r="E55" s="201"/>
      <c r="F55" s="201"/>
      <c r="G55" s="198"/>
      <c r="H55" s="197"/>
      <c r="I55" s="197"/>
      <c r="J55" s="197"/>
      <c r="K55" s="223"/>
    </row>
    <row r="56" spans="1:11" ht="24" customHeight="1" hidden="1">
      <c r="A56" s="201"/>
      <c r="B56" s="201"/>
      <c r="C56" s="201"/>
      <c r="D56" s="201"/>
      <c r="E56" s="201"/>
      <c r="F56" s="201"/>
      <c r="G56" s="198"/>
      <c r="H56" s="197"/>
      <c r="I56" s="197"/>
      <c r="J56" s="197"/>
      <c r="K56" s="223"/>
    </row>
    <row r="57" spans="1:11" ht="24" customHeight="1" hidden="1">
      <c r="A57" s="201"/>
      <c r="B57" s="201"/>
      <c r="C57" s="201"/>
      <c r="D57" s="201"/>
      <c r="E57" s="201"/>
      <c r="F57" s="201"/>
      <c r="G57" s="198"/>
      <c r="H57" s="197"/>
      <c r="I57" s="197"/>
      <c r="J57" s="197"/>
      <c r="K57" s="223"/>
    </row>
    <row r="58" spans="1:11" ht="24" customHeight="1">
      <c r="A58" s="201"/>
      <c r="B58" s="201"/>
      <c r="C58" s="201"/>
      <c r="D58" s="201"/>
      <c r="E58" s="201"/>
      <c r="F58" s="201"/>
      <c r="G58" s="198"/>
      <c r="H58" s="197"/>
      <c r="I58" s="197"/>
      <c r="J58" s="197"/>
      <c r="K58" s="223"/>
    </row>
    <row r="59" spans="1:11" ht="24" customHeight="1">
      <c r="A59" s="201"/>
      <c r="B59" s="201"/>
      <c r="C59" s="201"/>
      <c r="D59" s="201"/>
      <c r="E59" s="201"/>
      <c r="F59" s="201"/>
      <c r="G59" s="198"/>
      <c r="H59" s="197"/>
      <c r="I59" s="197"/>
      <c r="J59" s="197"/>
      <c r="K59" s="223"/>
    </row>
    <row r="60" spans="1:11" ht="24" customHeight="1">
      <c r="A60" s="201" t="s">
        <v>418</v>
      </c>
      <c r="B60" s="201"/>
      <c r="C60" s="201"/>
      <c r="D60" s="201"/>
      <c r="E60" s="201"/>
      <c r="F60" s="201"/>
      <c r="G60" s="486">
        <v>3657982.18</v>
      </c>
      <c r="H60" s="487"/>
      <c r="I60" s="487"/>
      <c r="J60" s="197" t="s">
        <v>54</v>
      </c>
      <c r="K60" s="223"/>
    </row>
    <row r="61" spans="1:11" ht="24" customHeight="1">
      <c r="A61" s="195" t="s">
        <v>218</v>
      </c>
      <c r="B61" s="195"/>
      <c r="C61" s="195"/>
      <c r="D61" s="195"/>
      <c r="E61" s="221"/>
      <c r="F61" s="196" t="s">
        <v>219</v>
      </c>
      <c r="G61" s="195"/>
      <c r="H61" s="195"/>
      <c r="I61" s="195"/>
      <c r="J61" s="195"/>
      <c r="K61" s="223"/>
    </row>
    <row r="62" spans="1:11" ht="24" customHeight="1">
      <c r="A62" s="197"/>
      <c r="B62" s="197"/>
      <c r="C62" s="197"/>
      <c r="D62" s="197"/>
      <c r="E62" s="222"/>
      <c r="F62" s="198"/>
      <c r="G62" s="197"/>
      <c r="H62" s="197"/>
      <c r="I62" s="197"/>
      <c r="J62" s="197"/>
      <c r="K62" s="223"/>
    </row>
    <row r="63" spans="1:11" ht="24" customHeight="1">
      <c r="A63" s="197"/>
      <c r="B63" s="197"/>
      <c r="C63" s="197"/>
      <c r="D63" s="197"/>
      <c r="E63" s="222"/>
      <c r="F63" s="198"/>
      <c r="G63" s="197"/>
      <c r="H63" s="197"/>
      <c r="I63" s="197"/>
      <c r="J63" s="197"/>
      <c r="K63" s="223"/>
    </row>
    <row r="64" spans="1:11" ht="24" customHeight="1">
      <c r="A64" s="197"/>
      <c r="B64" s="197"/>
      <c r="C64" s="197"/>
      <c r="D64" s="197"/>
      <c r="E64" s="222"/>
      <c r="F64" s="198"/>
      <c r="G64" s="197"/>
      <c r="H64" s="197"/>
      <c r="I64" s="197"/>
      <c r="J64" s="197"/>
      <c r="K64" s="223"/>
    </row>
    <row r="65" spans="1:11" ht="24" customHeight="1">
      <c r="A65" s="197"/>
      <c r="B65" s="197"/>
      <c r="C65" s="197"/>
      <c r="D65" s="197"/>
      <c r="E65" s="197"/>
      <c r="F65" s="197"/>
      <c r="G65" s="197"/>
      <c r="H65" s="197"/>
      <c r="I65" s="197"/>
      <c r="J65" s="197"/>
      <c r="K65" s="13"/>
    </row>
    <row r="66" spans="1:11" ht="24" customHeight="1">
      <c r="A66" s="197"/>
      <c r="B66" s="197"/>
      <c r="C66" s="197"/>
      <c r="D66" s="197"/>
      <c r="E66" s="197"/>
      <c r="F66" s="197"/>
      <c r="G66" s="197"/>
      <c r="H66" s="197"/>
      <c r="I66" s="197"/>
      <c r="J66" s="197"/>
      <c r="K66" s="13"/>
    </row>
    <row r="67" spans="1:11" ht="24" customHeight="1" hidden="1">
      <c r="A67" s="197"/>
      <c r="B67" s="197"/>
      <c r="C67" s="197"/>
      <c r="D67" s="197"/>
      <c r="E67" s="197"/>
      <c r="F67" s="197"/>
      <c r="G67" s="197"/>
      <c r="H67" s="197"/>
      <c r="I67" s="197"/>
      <c r="J67" s="197"/>
      <c r="K67" s="13"/>
    </row>
    <row r="68" spans="1:11" ht="24" customHeight="1" hidden="1">
      <c r="A68" s="197"/>
      <c r="B68" s="197"/>
      <c r="C68" s="197"/>
      <c r="D68" s="197"/>
      <c r="E68" s="197"/>
      <c r="F68" s="197"/>
      <c r="G68" s="197"/>
      <c r="H68" s="197"/>
      <c r="I68" s="197"/>
      <c r="J68" s="197"/>
      <c r="K68" s="13"/>
    </row>
    <row r="69" spans="1:11" ht="24" customHeight="1" hidden="1">
      <c r="A69" s="197"/>
      <c r="B69" s="197"/>
      <c r="C69" s="197"/>
      <c r="D69" s="197"/>
      <c r="E69" s="197"/>
      <c r="F69" s="197"/>
      <c r="G69" s="197"/>
      <c r="H69" s="197"/>
      <c r="I69" s="197"/>
      <c r="J69" s="197"/>
      <c r="K69" s="13"/>
    </row>
    <row r="70" spans="1:12" ht="24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352"/>
      <c r="L70">
        <v>2</v>
      </c>
    </row>
    <row r="71" spans="1:11" ht="24" customHeight="1">
      <c r="A71" s="195" t="s">
        <v>0</v>
      </c>
      <c r="B71" s="195"/>
      <c r="C71" s="195"/>
      <c r="D71" s="195"/>
      <c r="E71" s="195"/>
      <c r="F71" s="196"/>
      <c r="G71" s="195" t="s">
        <v>230</v>
      </c>
      <c r="H71" s="195"/>
      <c r="I71" s="195"/>
      <c r="J71" s="195"/>
      <c r="K71" s="223"/>
    </row>
    <row r="72" spans="1:11" ht="24" customHeight="1">
      <c r="A72" s="197"/>
      <c r="B72" s="197"/>
      <c r="C72" s="197"/>
      <c r="D72" s="197"/>
      <c r="E72" s="197"/>
      <c r="F72" s="198"/>
      <c r="G72" s="197" t="s">
        <v>231</v>
      </c>
      <c r="H72" s="197"/>
      <c r="I72" s="197"/>
      <c r="J72" s="197"/>
      <c r="K72" s="223"/>
    </row>
    <row r="73" spans="1:11" ht="24" customHeight="1">
      <c r="A73" s="199"/>
      <c r="B73" s="199" t="s">
        <v>209</v>
      </c>
      <c r="C73" s="199"/>
      <c r="D73" s="199"/>
      <c r="E73" s="199"/>
      <c r="F73" s="200"/>
      <c r="G73" s="199"/>
      <c r="H73" s="199"/>
      <c r="I73" s="199"/>
      <c r="J73" s="199"/>
      <c r="K73" s="352"/>
    </row>
    <row r="74" spans="1:11" ht="24" customHeight="1">
      <c r="A74" s="201" t="s">
        <v>401</v>
      </c>
      <c r="B74" s="201"/>
      <c r="C74" s="201"/>
      <c r="D74" s="201"/>
      <c r="E74" s="201"/>
      <c r="F74" s="201"/>
      <c r="G74" s="488"/>
      <c r="H74" s="489"/>
      <c r="I74" s="489"/>
      <c r="J74" s="197" t="s">
        <v>54</v>
      </c>
      <c r="K74" s="223"/>
    </row>
    <row r="75" spans="1:11" ht="24" customHeight="1">
      <c r="A75" s="201"/>
      <c r="B75" s="201"/>
      <c r="C75" s="201"/>
      <c r="D75" s="201"/>
      <c r="E75" s="201"/>
      <c r="F75" s="201"/>
      <c r="G75" s="198"/>
      <c r="H75" s="197"/>
      <c r="I75" s="197"/>
      <c r="J75" s="197"/>
      <c r="K75" s="223"/>
    </row>
    <row r="76" spans="1:11" ht="24" customHeight="1">
      <c r="A76" s="484" t="s">
        <v>211</v>
      </c>
      <c r="B76" s="484"/>
      <c r="C76" s="484" t="s">
        <v>212</v>
      </c>
      <c r="D76" s="484"/>
      <c r="E76" s="484" t="s">
        <v>113</v>
      </c>
      <c r="F76" s="485"/>
      <c r="G76" s="198"/>
      <c r="H76" s="197"/>
      <c r="I76" s="197"/>
      <c r="J76" s="197"/>
      <c r="K76" s="223"/>
    </row>
    <row r="77" spans="1:11" ht="24" customHeight="1">
      <c r="A77" s="204"/>
      <c r="B77" s="205" t="s">
        <v>18</v>
      </c>
      <c r="C77" s="204"/>
      <c r="D77" s="204"/>
      <c r="E77" s="204"/>
      <c r="F77" s="206"/>
      <c r="G77" s="198"/>
      <c r="H77" s="197"/>
      <c r="I77" s="197"/>
      <c r="J77" s="197"/>
      <c r="K77" s="223"/>
    </row>
    <row r="78" spans="1:11" ht="24" customHeight="1" hidden="1">
      <c r="A78" s="201"/>
      <c r="B78" s="205" t="s">
        <v>18</v>
      </c>
      <c r="C78" s="201"/>
      <c r="D78" s="201"/>
      <c r="E78" s="201"/>
      <c r="F78" s="201"/>
      <c r="G78" s="207"/>
      <c r="H78" s="159"/>
      <c r="I78" s="208"/>
      <c r="J78" s="197"/>
      <c r="K78" s="223"/>
    </row>
    <row r="79" spans="1:11" ht="24" customHeight="1">
      <c r="A79" s="201"/>
      <c r="B79" s="201"/>
      <c r="C79" s="201"/>
      <c r="D79" s="201"/>
      <c r="E79" s="201"/>
      <c r="F79" s="201"/>
      <c r="G79" s="198"/>
      <c r="H79" s="197"/>
      <c r="I79" s="197"/>
      <c r="J79" s="197"/>
      <c r="K79" s="223"/>
    </row>
    <row r="80" spans="1:11" ht="24" customHeight="1" hidden="1">
      <c r="A80" s="201"/>
      <c r="B80" s="201"/>
      <c r="C80" s="201"/>
      <c r="D80" s="201"/>
      <c r="E80" s="201"/>
      <c r="F80" s="201"/>
      <c r="G80" s="198"/>
      <c r="H80" s="197"/>
      <c r="I80" s="197"/>
      <c r="J80" s="197"/>
      <c r="K80" s="223"/>
    </row>
    <row r="81" spans="1:11" ht="24" customHeight="1">
      <c r="A81" s="201" t="s">
        <v>213</v>
      </c>
      <c r="B81" s="201"/>
      <c r="C81" s="201"/>
      <c r="D81" s="201"/>
      <c r="E81" s="201"/>
      <c r="F81" s="201"/>
      <c r="G81" s="198"/>
      <c r="H81" s="197"/>
      <c r="I81" s="197"/>
      <c r="J81" s="197"/>
      <c r="K81" s="223"/>
    </row>
    <row r="82" spans="1:11" ht="24" customHeight="1">
      <c r="A82" s="204" t="s">
        <v>214</v>
      </c>
      <c r="B82" s="209"/>
      <c r="C82" s="210" t="s">
        <v>215</v>
      </c>
      <c r="D82" s="209"/>
      <c r="E82" s="210" t="s">
        <v>113</v>
      </c>
      <c r="F82" s="211"/>
      <c r="G82" s="198"/>
      <c r="H82" s="197"/>
      <c r="I82" s="197"/>
      <c r="J82" s="197"/>
      <c r="K82" s="223"/>
    </row>
    <row r="83" spans="1:11" ht="24" customHeight="1">
      <c r="A83" s="212"/>
      <c r="B83" s="201"/>
      <c r="C83" s="212"/>
      <c r="D83" s="201"/>
      <c r="E83" s="213"/>
      <c r="F83" s="213"/>
      <c r="G83" s="198"/>
      <c r="H83" s="197"/>
      <c r="I83" s="353"/>
      <c r="J83" s="197"/>
      <c r="K83" s="223"/>
    </row>
    <row r="84" spans="1:11" ht="24" customHeight="1">
      <c r="A84" s="212"/>
      <c r="B84" s="201"/>
      <c r="C84" s="212"/>
      <c r="D84" s="201"/>
      <c r="E84" s="213"/>
      <c r="F84" s="213"/>
      <c r="G84" s="198"/>
      <c r="H84" s="197"/>
      <c r="I84" s="214"/>
      <c r="J84" s="197"/>
      <c r="K84" s="223"/>
    </row>
    <row r="85" spans="1:11" ht="24" customHeight="1">
      <c r="A85" s="212"/>
      <c r="B85" s="201"/>
      <c r="C85" s="212"/>
      <c r="D85" s="201"/>
      <c r="E85" s="213"/>
      <c r="F85" s="213"/>
      <c r="G85" s="198"/>
      <c r="H85" s="197"/>
      <c r="I85" s="220"/>
      <c r="J85" s="197"/>
      <c r="K85" s="223"/>
    </row>
    <row r="86" spans="1:11" ht="24" customHeight="1">
      <c r="A86" s="223"/>
      <c r="B86" s="201"/>
      <c r="C86" s="212"/>
      <c r="D86" s="201"/>
      <c r="E86" s="213"/>
      <c r="F86" s="213"/>
      <c r="G86" s="198"/>
      <c r="H86" s="197"/>
      <c r="I86" s="220"/>
      <c r="J86" s="197"/>
      <c r="K86" s="223"/>
    </row>
    <row r="87" spans="1:11" ht="24" customHeight="1" hidden="1">
      <c r="A87" s="212"/>
      <c r="B87" s="201"/>
      <c r="C87" s="218"/>
      <c r="D87" s="201"/>
      <c r="E87" s="213"/>
      <c r="F87" s="213"/>
      <c r="G87" s="198"/>
      <c r="H87" s="197"/>
      <c r="I87" s="197"/>
      <c r="J87" s="197"/>
      <c r="K87" s="223"/>
    </row>
    <row r="88" spans="1:11" ht="24" customHeight="1" hidden="1">
      <c r="A88" s="212"/>
      <c r="B88" s="201"/>
      <c r="C88" s="218"/>
      <c r="D88" s="201"/>
      <c r="E88" s="213"/>
      <c r="F88" s="213"/>
      <c r="G88" s="198"/>
      <c r="H88" s="197"/>
      <c r="I88" s="197"/>
      <c r="J88" s="197"/>
      <c r="K88" s="223"/>
    </row>
    <row r="89" spans="1:11" ht="24" customHeight="1" hidden="1">
      <c r="A89" s="212"/>
      <c r="B89" s="201"/>
      <c r="C89" s="218"/>
      <c r="D89" s="201"/>
      <c r="E89" s="213"/>
      <c r="F89" s="213"/>
      <c r="G89" s="198"/>
      <c r="H89" s="197"/>
      <c r="I89" s="197"/>
      <c r="J89" s="197"/>
      <c r="K89" s="223"/>
    </row>
    <row r="90" spans="1:11" ht="24" customHeight="1" hidden="1">
      <c r="A90" s="212"/>
      <c r="B90" s="201"/>
      <c r="C90" s="218"/>
      <c r="D90" s="201"/>
      <c r="E90" s="213"/>
      <c r="F90" s="213"/>
      <c r="G90" s="198"/>
      <c r="H90" s="197"/>
      <c r="I90" s="215"/>
      <c r="J90" s="197"/>
      <c r="K90" s="223"/>
    </row>
    <row r="91" spans="1:11" ht="24" customHeight="1" hidden="1">
      <c r="A91" s="212"/>
      <c r="B91" s="201"/>
      <c r="C91" s="218"/>
      <c r="D91" s="201"/>
      <c r="E91" s="213"/>
      <c r="F91" s="213"/>
      <c r="G91" s="198"/>
      <c r="H91" s="197"/>
      <c r="I91" s="197"/>
      <c r="J91" s="197"/>
      <c r="K91" s="223"/>
    </row>
    <row r="92" spans="1:11" ht="24" customHeight="1" hidden="1">
      <c r="A92" s="212"/>
      <c r="B92" s="201"/>
      <c r="C92" s="218"/>
      <c r="D92" s="201"/>
      <c r="E92" s="213"/>
      <c r="F92" s="213"/>
      <c r="G92" s="216"/>
      <c r="H92" s="217"/>
      <c r="I92" s="217"/>
      <c r="J92" s="197"/>
      <c r="K92" s="223"/>
    </row>
    <row r="93" spans="1:11" ht="24" customHeight="1" hidden="1">
      <c r="A93" s="212"/>
      <c r="B93" s="201"/>
      <c r="C93" s="218"/>
      <c r="D93" s="201"/>
      <c r="E93" s="213"/>
      <c r="F93" s="213"/>
      <c r="G93" s="202"/>
      <c r="H93" s="203"/>
      <c r="I93" s="203"/>
      <c r="J93" s="197"/>
      <c r="K93" s="223"/>
    </row>
    <row r="94" spans="1:11" ht="24" customHeight="1" hidden="1">
      <c r="A94" s="212"/>
      <c r="B94" s="201"/>
      <c r="C94" s="218"/>
      <c r="D94" s="201"/>
      <c r="E94" s="213"/>
      <c r="F94" s="213"/>
      <c r="G94" s="202"/>
      <c r="H94" s="203"/>
      <c r="I94" s="203"/>
      <c r="J94" s="197"/>
      <c r="K94" s="223"/>
    </row>
    <row r="95" spans="1:11" ht="24" customHeight="1">
      <c r="A95" s="212"/>
      <c r="B95" s="201"/>
      <c r="C95" s="218"/>
      <c r="D95" s="201"/>
      <c r="E95" s="213"/>
      <c r="F95" s="213"/>
      <c r="G95" s="202"/>
      <c r="H95" s="203"/>
      <c r="I95" s="203"/>
      <c r="J95" s="197"/>
      <c r="K95" s="223"/>
    </row>
    <row r="96" spans="1:11" ht="24" customHeight="1">
      <c r="A96" s="212"/>
      <c r="B96" s="201"/>
      <c r="C96" s="218"/>
      <c r="D96" s="201"/>
      <c r="E96" s="213"/>
      <c r="F96" s="213"/>
      <c r="G96" s="202"/>
      <c r="H96" s="203"/>
      <c r="I96" s="203"/>
      <c r="J96" s="197"/>
      <c r="K96" s="223"/>
    </row>
    <row r="97" spans="1:11" ht="24" customHeight="1">
      <c r="A97" s="212"/>
      <c r="B97" s="201"/>
      <c r="C97" s="218"/>
      <c r="D97" s="201"/>
      <c r="E97" s="213"/>
      <c r="F97" s="213"/>
      <c r="G97" s="202"/>
      <c r="H97" s="203"/>
      <c r="I97" s="203"/>
      <c r="J97" s="197"/>
      <c r="K97" s="223"/>
    </row>
    <row r="98" spans="1:11" ht="24" customHeight="1">
      <c r="A98" s="212"/>
      <c r="B98" s="201"/>
      <c r="C98" s="218"/>
      <c r="D98" s="201"/>
      <c r="E98" s="213"/>
      <c r="F98" s="213"/>
      <c r="G98" s="202"/>
      <c r="H98" s="203"/>
      <c r="I98" s="203"/>
      <c r="J98" s="197"/>
      <c r="K98" s="223"/>
    </row>
    <row r="99" spans="1:11" ht="24" customHeight="1">
      <c r="A99" s="212"/>
      <c r="B99" s="201"/>
      <c r="C99" s="218"/>
      <c r="D99" s="201"/>
      <c r="E99" s="213"/>
      <c r="F99" s="213"/>
      <c r="G99" s="202"/>
      <c r="H99" s="203"/>
      <c r="I99" s="203"/>
      <c r="J99" s="197"/>
      <c r="K99" s="223"/>
    </row>
    <row r="100" spans="1:11" ht="24" customHeight="1">
      <c r="A100" s="212"/>
      <c r="B100" s="201"/>
      <c r="C100" s="218"/>
      <c r="D100" s="201"/>
      <c r="E100" s="213"/>
      <c r="F100" s="213"/>
      <c r="G100" s="202"/>
      <c r="H100" s="203"/>
      <c r="I100" s="203"/>
      <c r="J100" s="197"/>
      <c r="K100" s="223"/>
    </row>
    <row r="101" spans="1:11" ht="24" customHeight="1">
      <c r="A101" s="212"/>
      <c r="B101" s="201"/>
      <c r="C101" s="218"/>
      <c r="D101" s="201"/>
      <c r="E101" s="213"/>
      <c r="F101" s="213"/>
      <c r="G101" s="202"/>
      <c r="H101" s="203"/>
      <c r="I101" s="203"/>
      <c r="J101" s="197"/>
      <c r="K101" s="223"/>
    </row>
    <row r="102" spans="1:11" ht="24" customHeight="1">
      <c r="A102" s="212"/>
      <c r="B102" s="201"/>
      <c r="C102" s="218"/>
      <c r="D102" s="201"/>
      <c r="E102" s="213"/>
      <c r="F102" s="213"/>
      <c r="G102" s="202"/>
      <c r="H102" s="203"/>
      <c r="I102" s="203"/>
      <c r="J102" s="197"/>
      <c r="K102" s="223"/>
    </row>
    <row r="103" spans="1:11" ht="24" customHeight="1" hidden="1">
      <c r="A103" s="212"/>
      <c r="B103" s="201"/>
      <c r="C103" s="218"/>
      <c r="D103" s="201"/>
      <c r="E103" s="213"/>
      <c r="F103" s="213"/>
      <c r="G103" s="202"/>
      <c r="H103" s="203"/>
      <c r="I103" s="203"/>
      <c r="J103" s="197"/>
      <c r="K103" s="223"/>
    </row>
    <row r="104" spans="1:11" ht="24" customHeight="1" hidden="1">
      <c r="A104" s="212"/>
      <c r="B104" s="201"/>
      <c r="C104" s="218"/>
      <c r="D104" s="201"/>
      <c r="E104" s="213"/>
      <c r="F104" s="213"/>
      <c r="G104" s="202"/>
      <c r="H104" s="203"/>
      <c r="I104" s="203"/>
      <c r="J104" s="197"/>
      <c r="K104" s="223"/>
    </row>
    <row r="105" spans="1:11" ht="24" customHeight="1" hidden="1">
      <c r="A105" s="212"/>
      <c r="B105" s="201"/>
      <c r="C105" s="218"/>
      <c r="D105" s="201"/>
      <c r="E105" s="213"/>
      <c r="F105" s="213"/>
      <c r="G105" s="202"/>
      <c r="H105" s="203"/>
      <c r="I105" s="203"/>
      <c r="J105" s="197"/>
      <c r="K105" s="223"/>
    </row>
    <row r="106" spans="1:11" ht="24" customHeight="1" hidden="1">
      <c r="A106" s="212"/>
      <c r="B106" s="201"/>
      <c r="C106" s="218"/>
      <c r="D106" s="201"/>
      <c r="E106" s="213"/>
      <c r="F106" s="213"/>
      <c r="G106" s="202"/>
      <c r="H106" s="203"/>
      <c r="I106" s="203"/>
      <c r="J106" s="197"/>
      <c r="K106" s="223"/>
    </row>
    <row r="107" spans="1:11" ht="24" customHeight="1" hidden="1">
      <c r="A107" s="218"/>
      <c r="B107" s="201"/>
      <c r="C107" s="218"/>
      <c r="D107" s="201"/>
      <c r="E107" s="213"/>
      <c r="F107" s="213"/>
      <c r="G107" s="202"/>
      <c r="H107" s="203"/>
      <c r="I107" s="203"/>
      <c r="J107" s="197"/>
      <c r="K107" s="223"/>
    </row>
    <row r="108" spans="1:11" ht="24" customHeight="1" hidden="1">
      <c r="A108" s="218"/>
      <c r="B108" s="201"/>
      <c r="C108" s="218"/>
      <c r="D108" s="201"/>
      <c r="E108" s="213"/>
      <c r="F108" s="213"/>
      <c r="G108" s="202"/>
      <c r="H108" s="203"/>
      <c r="I108" s="203"/>
      <c r="J108" s="197"/>
      <c r="K108" s="223"/>
    </row>
    <row r="109" spans="1:11" ht="24" customHeight="1" hidden="1">
      <c r="A109" s="218"/>
      <c r="B109" s="201"/>
      <c r="C109" s="201"/>
      <c r="D109" s="201"/>
      <c r="E109" s="201"/>
      <c r="F109" s="201"/>
      <c r="G109" s="198"/>
      <c r="H109" s="197"/>
      <c r="I109" s="197"/>
      <c r="J109" s="197"/>
      <c r="K109" s="223"/>
    </row>
    <row r="110" spans="1:11" ht="24" customHeight="1">
      <c r="A110" s="201" t="s">
        <v>216</v>
      </c>
      <c r="B110" s="201"/>
      <c r="C110" s="201"/>
      <c r="D110" s="201"/>
      <c r="E110" s="201"/>
      <c r="F110" s="201"/>
      <c r="G110" s="198"/>
      <c r="H110" s="197"/>
      <c r="I110" s="197"/>
      <c r="J110" s="197"/>
      <c r="K110" s="223"/>
    </row>
    <row r="111" spans="1:11" ht="24" customHeight="1">
      <c r="A111" s="219" t="s">
        <v>217</v>
      </c>
      <c r="B111" s="201"/>
      <c r="C111" s="201"/>
      <c r="D111" s="201"/>
      <c r="E111" s="201"/>
      <c r="F111" s="201"/>
      <c r="G111" s="198"/>
      <c r="H111" s="197"/>
      <c r="I111" s="197"/>
      <c r="J111" s="197"/>
      <c r="K111" s="223"/>
    </row>
    <row r="112" spans="1:11" ht="24" customHeight="1">
      <c r="A112" s="29" t="s">
        <v>373</v>
      </c>
      <c r="B112" s="201"/>
      <c r="C112" s="201"/>
      <c r="D112" s="201"/>
      <c r="E112" s="201"/>
      <c r="F112" s="201"/>
      <c r="G112" s="198"/>
      <c r="H112" s="197"/>
      <c r="I112" s="214"/>
      <c r="J112" s="197"/>
      <c r="K112" s="223"/>
    </row>
    <row r="113" spans="1:11" ht="24" customHeight="1">
      <c r="A113" s="201"/>
      <c r="B113" s="201"/>
      <c r="C113" s="201"/>
      <c r="D113" s="201"/>
      <c r="E113" s="201"/>
      <c r="F113" s="201"/>
      <c r="G113" s="198"/>
      <c r="H113" s="197"/>
      <c r="I113" s="220"/>
      <c r="J113" s="197"/>
      <c r="K113" s="223"/>
    </row>
    <row r="114" spans="1:11" ht="24" customHeight="1">
      <c r="A114" s="201"/>
      <c r="B114" s="201"/>
      <c r="C114" s="201"/>
      <c r="D114" s="201"/>
      <c r="E114" s="201"/>
      <c r="F114" s="201"/>
      <c r="G114" s="198"/>
      <c r="H114" s="197"/>
      <c r="I114" s="214"/>
      <c r="J114" s="197"/>
      <c r="K114" s="223"/>
    </row>
    <row r="115" spans="1:11" ht="24" customHeight="1" hidden="1">
      <c r="A115" s="201"/>
      <c r="B115" s="201"/>
      <c r="C115" s="201"/>
      <c r="D115" s="201"/>
      <c r="E115" s="201"/>
      <c r="F115" s="201"/>
      <c r="G115" s="198"/>
      <c r="H115" s="197"/>
      <c r="I115" s="197"/>
      <c r="J115" s="197"/>
      <c r="K115" s="223"/>
    </row>
    <row r="116" spans="1:11" ht="24" customHeight="1" hidden="1">
      <c r="A116" s="201"/>
      <c r="B116" s="201"/>
      <c r="C116" s="201"/>
      <c r="D116" s="201"/>
      <c r="E116" s="201"/>
      <c r="F116" s="201"/>
      <c r="G116" s="198"/>
      <c r="H116" s="197"/>
      <c r="I116" s="197"/>
      <c r="J116" s="197"/>
      <c r="K116" s="223"/>
    </row>
    <row r="117" spans="1:11" ht="24" customHeight="1" hidden="1">
      <c r="A117" s="201"/>
      <c r="B117" s="201"/>
      <c r="C117" s="201"/>
      <c r="D117" s="201"/>
      <c r="E117" s="201"/>
      <c r="F117" s="201"/>
      <c r="G117" s="198"/>
      <c r="H117" s="197"/>
      <c r="I117" s="197"/>
      <c r="J117" s="197"/>
      <c r="K117" s="223"/>
    </row>
    <row r="118" spans="1:11" ht="24" customHeight="1">
      <c r="A118" s="201" t="s">
        <v>402</v>
      </c>
      <c r="B118" s="201"/>
      <c r="C118" s="201"/>
      <c r="D118" s="201"/>
      <c r="E118" s="201"/>
      <c r="F118" s="201"/>
      <c r="G118" s="486"/>
      <c r="H118" s="487"/>
      <c r="I118" s="487"/>
      <c r="J118" s="197" t="s">
        <v>54</v>
      </c>
      <c r="K118" s="223"/>
    </row>
    <row r="119" spans="1:11" ht="24" customHeight="1">
      <c r="A119" s="195" t="s">
        <v>218</v>
      </c>
      <c r="B119" s="195"/>
      <c r="C119" s="195"/>
      <c r="D119" s="195"/>
      <c r="E119" s="221"/>
      <c r="F119" s="196" t="s">
        <v>219</v>
      </c>
      <c r="G119" s="195"/>
      <c r="H119" s="195"/>
      <c r="I119" s="195"/>
      <c r="J119" s="195"/>
      <c r="K119" s="223"/>
    </row>
    <row r="120" spans="1:11" ht="24" customHeight="1">
      <c r="A120" s="197"/>
      <c r="B120" s="197"/>
      <c r="C120" s="197"/>
      <c r="D120" s="197"/>
      <c r="E120" s="222"/>
      <c r="F120" s="198"/>
      <c r="G120" s="197"/>
      <c r="H120" s="197"/>
      <c r="I120" s="197"/>
      <c r="J120" s="197"/>
      <c r="K120" s="223"/>
    </row>
    <row r="121" spans="1:11" ht="24" customHeight="1">
      <c r="A121" s="197"/>
      <c r="B121" s="197"/>
      <c r="C121" s="197"/>
      <c r="D121" s="197"/>
      <c r="E121" s="222"/>
      <c r="F121" s="198"/>
      <c r="G121" s="197"/>
      <c r="H121" s="197"/>
      <c r="I121" s="197"/>
      <c r="J121" s="197"/>
      <c r="K121" s="223"/>
    </row>
    <row r="122" spans="1:11" ht="24" customHeight="1">
      <c r="A122" s="197"/>
      <c r="B122" s="197"/>
      <c r="C122" s="197"/>
      <c r="D122" s="197"/>
      <c r="E122" s="222"/>
      <c r="F122" s="198"/>
      <c r="G122" s="197"/>
      <c r="H122" s="197"/>
      <c r="I122" s="197"/>
      <c r="J122" s="197"/>
      <c r="K122" s="223"/>
    </row>
    <row r="123" spans="1:11" ht="24" customHeight="1">
      <c r="A123" s="197"/>
      <c r="B123" s="197"/>
      <c r="C123" s="197"/>
      <c r="D123" s="197"/>
      <c r="E123" s="197"/>
      <c r="F123" s="197"/>
      <c r="G123" s="197"/>
      <c r="H123" s="197"/>
      <c r="I123" s="197"/>
      <c r="J123" s="197"/>
      <c r="K123" s="13"/>
    </row>
    <row r="124" spans="1:11" ht="24" customHeight="1">
      <c r="A124" s="197"/>
      <c r="B124" s="197"/>
      <c r="C124" s="197"/>
      <c r="D124" s="197"/>
      <c r="E124" s="197"/>
      <c r="F124" s="197"/>
      <c r="G124" s="197"/>
      <c r="H124" s="197"/>
      <c r="I124" s="197"/>
      <c r="J124" s="197"/>
      <c r="K124" s="13"/>
    </row>
    <row r="125" spans="1:11" ht="24" customHeight="1" hidden="1">
      <c r="A125" s="197"/>
      <c r="B125" s="197"/>
      <c r="C125" s="197"/>
      <c r="D125" s="197"/>
      <c r="E125" s="197"/>
      <c r="F125" s="197"/>
      <c r="G125" s="197"/>
      <c r="H125" s="197"/>
      <c r="I125" s="197"/>
      <c r="J125" s="197"/>
      <c r="K125" s="13"/>
    </row>
    <row r="126" spans="1:11" ht="24" customHeight="1" hidden="1">
      <c r="A126" s="45"/>
      <c r="B126" s="35"/>
      <c r="C126" s="46"/>
      <c r="D126" s="35"/>
      <c r="E126" s="46"/>
      <c r="F126" s="35"/>
      <c r="G126" s="13"/>
      <c r="H126" s="13"/>
      <c r="I126" s="13"/>
      <c r="J126" s="13"/>
      <c r="K126" s="13"/>
    </row>
    <row r="127" spans="1:11" ht="24" customHeight="1" hidden="1">
      <c r="A127" s="45"/>
      <c r="B127" s="35"/>
      <c r="C127" s="46"/>
      <c r="D127" s="35"/>
      <c r="E127" s="46"/>
      <c r="F127" s="35"/>
      <c r="G127" s="223"/>
      <c r="H127" s="223"/>
      <c r="I127" s="223"/>
      <c r="J127" s="223"/>
      <c r="K127" s="223"/>
    </row>
    <row r="128" spans="1:11" ht="24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352"/>
    </row>
    <row r="129" spans="1:12" ht="24" customHeight="1">
      <c r="A129" s="195" t="s">
        <v>0</v>
      </c>
      <c r="B129" s="195"/>
      <c r="C129" s="195"/>
      <c r="D129" s="195"/>
      <c r="E129" s="195"/>
      <c r="F129" s="196"/>
      <c r="G129" s="195" t="s">
        <v>263</v>
      </c>
      <c r="H129" s="195"/>
      <c r="I129" s="195"/>
      <c r="J129" s="195"/>
      <c r="K129" s="223"/>
      <c r="L129">
        <v>3</v>
      </c>
    </row>
    <row r="130" spans="1:11" ht="24" customHeight="1">
      <c r="A130" s="197"/>
      <c r="B130" s="197"/>
      <c r="C130" s="197"/>
      <c r="D130" s="197"/>
      <c r="E130" s="197"/>
      <c r="F130" s="198"/>
      <c r="G130" s="197" t="s">
        <v>261</v>
      </c>
      <c r="H130" s="197"/>
      <c r="I130" s="197"/>
      <c r="J130" s="197"/>
      <c r="K130" s="223"/>
    </row>
    <row r="131" spans="1:11" ht="24" customHeight="1">
      <c r="A131" s="199"/>
      <c r="B131" s="199" t="s">
        <v>209</v>
      </c>
      <c r="C131" s="199"/>
      <c r="D131" s="199"/>
      <c r="E131" s="199"/>
      <c r="F131" s="200"/>
      <c r="G131" s="199"/>
      <c r="H131" s="199"/>
      <c r="I131" s="199"/>
      <c r="J131" s="199"/>
      <c r="K131" s="352"/>
    </row>
    <row r="132" spans="1:11" ht="24" customHeight="1">
      <c r="A132" s="201" t="s">
        <v>259</v>
      </c>
      <c r="B132" s="201"/>
      <c r="C132" s="201"/>
      <c r="D132" s="201"/>
      <c r="E132" s="201"/>
      <c r="F132" s="201"/>
      <c r="G132" s="488">
        <v>255471.96</v>
      </c>
      <c r="H132" s="489"/>
      <c r="I132" s="489"/>
      <c r="J132" s="197" t="s">
        <v>54</v>
      </c>
      <c r="K132" s="223"/>
    </row>
    <row r="133" spans="1:11" ht="24" customHeight="1">
      <c r="A133" s="201" t="s">
        <v>210</v>
      </c>
      <c r="B133" s="201"/>
      <c r="C133" s="201"/>
      <c r="D133" s="201"/>
      <c r="E133" s="201"/>
      <c r="F133" s="201"/>
      <c r="G133" s="198"/>
      <c r="H133" s="197"/>
      <c r="I133" s="197"/>
      <c r="J133" s="197"/>
      <c r="K133" s="223"/>
    </row>
    <row r="134" spans="1:11" ht="24" customHeight="1">
      <c r="A134" s="484" t="s">
        <v>211</v>
      </c>
      <c r="B134" s="484"/>
      <c r="C134" s="484" t="s">
        <v>212</v>
      </c>
      <c r="D134" s="484"/>
      <c r="E134" s="484" t="s">
        <v>113</v>
      </c>
      <c r="F134" s="485"/>
      <c r="G134" s="198"/>
      <c r="H134" s="197"/>
      <c r="I134" s="197"/>
      <c r="J134" s="197"/>
      <c r="K134" s="223"/>
    </row>
    <row r="135" spans="1:11" ht="24" customHeight="1">
      <c r="A135" s="204"/>
      <c r="B135" s="205" t="s">
        <v>18</v>
      </c>
      <c r="C135" s="204"/>
      <c r="D135" s="204"/>
      <c r="E135" s="204"/>
      <c r="F135" s="206"/>
      <c r="G135" s="198"/>
      <c r="H135" s="197"/>
      <c r="I135" s="197"/>
      <c r="J135" s="197"/>
      <c r="K135" s="223"/>
    </row>
    <row r="136" spans="1:11" ht="24" customHeight="1">
      <c r="A136" s="201"/>
      <c r="B136" s="205" t="s">
        <v>18</v>
      </c>
      <c r="C136" s="201"/>
      <c r="D136" s="201"/>
      <c r="E136" s="201"/>
      <c r="F136" s="201"/>
      <c r="G136" s="207"/>
      <c r="H136" s="159"/>
      <c r="I136" s="208"/>
      <c r="J136" s="197"/>
      <c r="K136" s="223"/>
    </row>
    <row r="137" spans="1:11" ht="24" customHeight="1" hidden="1">
      <c r="A137" s="201"/>
      <c r="B137" s="201"/>
      <c r="C137" s="201"/>
      <c r="D137" s="201"/>
      <c r="E137" s="201"/>
      <c r="F137" s="201"/>
      <c r="G137" s="198"/>
      <c r="H137" s="197"/>
      <c r="I137" s="197"/>
      <c r="J137" s="197"/>
      <c r="K137" s="223"/>
    </row>
    <row r="138" spans="1:11" ht="24" customHeight="1" hidden="1">
      <c r="A138" s="201"/>
      <c r="B138" s="201"/>
      <c r="C138" s="201"/>
      <c r="D138" s="201"/>
      <c r="E138" s="201"/>
      <c r="F138" s="201"/>
      <c r="G138" s="198"/>
      <c r="H138" s="197"/>
      <c r="I138" s="197"/>
      <c r="J138" s="197"/>
      <c r="K138" s="223"/>
    </row>
    <row r="139" spans="1:11" ht="24" customHeight="1">
      <c r="A139" s="201" t="s">
        <v>213</v>
      </c>
      <c r="B139" s="201"/>
      <c r="C139" s="201"/>
      <c r="D139" s="201"/>
      <c r="E139" s="201"/>
      <c r="F139" s="201"/>
      <c r="G139" s="198"/>
      <c r="H139" s="197"/>
      <c r="I139" s="197"/>
      <c r="J139" s="197"/>
      <c r="K139" s="223"/>
    </row>
    <row r="140" spans="1:11" ht="24" customHeight="1">
      <c r="A140" s="204" t="s">
        <v>214</v>
      </c>
      <c r="B140" s="209"/>
      <c r="C140" s="210" t="s">
        <v>215</v>
      </c>
      <c r="D140" s="209"/>
      <c r="E140" s="210" t="s">
        <v>113</v>
      </c>
      <c r="F140" s="211"/>
      <c r="G140" s="198"/>
      <c r="H140" s="197"/>
      <c r="I140" s="197"/>
      <c r="J140" s="197"/>
      <c r="K140" s="223"/>
    </row>
    <row r="141" spans="1:11" ht="24" customHeight="1">
      <c r="A141" s="212"/>
      <c r="B141" s="201"/>
      <c r="C141" s="218"/>
      <c r="D141" s="201"/>
      <c r="E141" s="213"/>
      <c r="F141" s="213"/>
      <c r="G141" s="198"/>
      <c r="H141" s="197"/>
      <c r="I141" s="197"/>
      <c r="J141" s="197"/>
      <c r="K141" s="223"/>
    </row>
    <row r="142" spans="1:11" ht="24" customHeight="1">
      <c r="A142" s="212"/>
      <c r="B142" s="201"/>
      <c r="C142" s="218"/>
      <c r="D142" s="201"/>
      <c r="E142" s="213"/>
      <c r="F142" s="213"/>
      <c r="G142" s="198"/>
      <c r="H142" s="197"/>
      <c r="I142" s="214"/>
      <c r="J142" s="197"/>
      <c r="K142" s="223"/>
    </row>
    <row r="143" spans="1:11" ht="24" customHeight="1">
      <c r="A143" s="212"/>
      <c r="B143" s="201"/>
      <c r="C143" s="218"/>
      <c r="D143" s="201"/>
      <c r="E143" s="213"/>
      <c r="F143" s="213"/>
      <c r="G143" s="198"/>
      <c r="H143" s="197"/>
      <c r="I143" s="220"/>
      <c r="J143" s="197"/>
      <c r="K143" s="223"/>
    </row>
    <row r="144" spans="1:11" ht="24" customHeight="1">
      <c r="A144" s="223"/>
      <c r="B144" s="201"/>
      <c r="C144" s="218"/>
      <c r="D144" s="201"/>
      <c r="E144" s="213"/>
      <c r="F144" s="213"/>
      <c r="G144" s="198"/>
      <c r="H144" s="197"/>
      <c r="I144" s="197"/>
      <c r="J144" s="197"/>
      <c r="K144" s="223"/>
    </row>
    <row r="145" spans="1:11" ht="24" customHeight="1">
      <c r="A145" s="212"/>
      <c r="B145" s="201"/>
      <c r="C145" s="218"/>
      <c r="D145" s="201"/>
      <c r="E145" s="213"/>
      <c r="F145" s="213"/>
      <c r="G145" s="198"/>
      <c r="H145" s="197"/>
      <c r="I145" s="197"/>
      <c r="J145" s="197"/>
      <c r="K145" s="223"/>
    </row>
    <row r="146" spans="1:11" ht="24" customHeight="1">
      <c r="A146" s="212"/>
      <c r="B146" s="201"/>
      <c r="C146" s="218"/>
      <c r="D146" s="201"/>
      <c r="E146" s="213"/>
      <c r="F146" s="213"/>
      <c r="G146" s="198"/>
      <c r="H146" s="197"/>
      <c r="I146" s="197"/>
      <c r="J146" s="197"/>
      <c r="K146" s="223"/>
    </row>
    <row r="147" spans="1:11" ht="24" customHeight="1">
      <c r="A147" s="212"/>
      <c r="B147" s="201"/>
      <c r="C147" s="218"/>
      <c r="D147" s="201"/>
      <c r="E147" s="213"/>
      <c r="F147" s="213"/>
      <c r="G147" s="198"/>
      <c r="H147" s="197"/>
      <c r="I147" s="197"/>
      <c r="J147" s="197"/>
      <c r="K147" s="223"/>
    </row>
    <row r="148" spans="1:11" ht="24" customHeight="1">
      <c r="A148" s="212"/>
      <c r="B148" s="201"/>
      <c r="C148" s="218"/>
      <c r="D148" s="201"/>
      <c r="E148" s="213"/>
      <c r="F148" s="213"/>
      <c r="G148" s="198"/>
      <c r="H148" s="197"/>
      <c r="I148" s="215"/>
      <c r="J148" s="197"/>
      <c r="K148" s="223"/>
    </row>
    <row r="149" spans="1:11" ht="24" customHeight="1" hidden="1">
      <c r="A149" s="212"/>
      <c r="B149" s="201"/>
      <c r="C149" s="218"/>
      <c r="D149" s="201"/>
      <c r="E149" s="213"/>
      <c r="F149" s="213"/>
      <c r="G149" s="198"/>
      <c r="H149" s="197"/>
      <c r="I149" s="197"/>
      <c r="J149" s="197"/>
      <c r="K149" s="223"/>
    </row>
    <row r="150" spans="1:11" ht="24" customHeight="1" hidden="1">
      <c r="A150" s="212"/>
      <c r="B150" s="201"/>
      <c r="C150" s="218"/>
      <c r="D150" s="201"/>
      <c r="E150" s="213"/>
      <c r="F150" s="213"/>
      <c r="G150" s="216"/>
      <c r="H150" s="217"/>
      <c r="I150" s="217"/>
      <c r="J150" s="197"/>
      <c r="K150" s="223"/>
    </row>
    <row r="151" spans="1:11" ht="24" customHeight="1" hidden="1">
      <c r="A151" s="212"/>
      <c r="B151" s="201"/>
      <c r="C151" s="218"/>
      <c r="D151" s="201"/>
      <c r="E151" s="213"/>
      <c r="F151" s="213"/>
      <c r="G151" s="202"/>
      <c r="H151" s="203"/>
      <c r="I151" s="203"/>
      <c r="J151" s="197"/>
      <c r="K151" s="223"/>
    </row>
    <row r="152" spans="1:11" ht="24" customHeight="1" hidden="1">
      <c r="A152" s="212"/>
      <c r="B152" s="201"/>
      <c r="C152" s="218"/>
      <c r="D152" s="201"/>
      <c r="E152" s="213"/>
      <c r="F152" s="213"/>
      <c r="G152" s="202"/>
      <c r="H152" s="203"/>
      <c r="I152" s="203"/>
      <c r="J152" s="197"/>
      <c r="K152" s="223"/>
    </row>
    <row r="153" spans="1:11" ht="24" customHeight="1" hidden="1">
      <c r="A153" s="212"/>
      <c r="B153" s="201"/>
      <c r="C153" s="218"/>
      <c r="D153" s="201"/>
      <c r="E153" s="213"/>
      <c r="F153" s="213"/>
      <c r="G153" s="202"/>
      <c r="H153" s="203"/>
      <c r="I153" s="203"/>
      <c r="J153" s="197"/>
      <c r="K153" s="223"/>
    </row>
    <row r="154" spans="1:11" ht="24" customHeight="1" hidden="1">
      <c r="A154" s="212"/>
      <c r="B154" s="201"/>
      <c r="C154" s="218"/>
      <c r="D154" s="201"/>
      <c r="E154" s="213"/>
      <c r="F154" s="213"/>
      <c r="G154" s="202"/>
      <c r="H154" s="203"/>
      <c r="I154" s="203"/>
      <c r="J154" s="197"/>
      <c r="K154" s="223"/>
    </row>
    <row r="155" spans="1:11" ht="24" customHeight="1" hidden="1">
      <c r="A155" s="212"/>
      <c r="B155" s="201"/>
      <c r="C155" s="218"/>
      <c r="D155" s="201"/>
      <c r="E155" s="213"/>
      <c r="F155" s="213"/>
      <c r="G155" s="202"/>
      <c r="H155" s="203"/>
      <c r="I155" s="203"/>
      <c r="J155" s="197"/>
      <c r="K155" s="223"/>
    </row>
    <row r="156" spans="1:11" ht="24" customHeight="1" hidden="1">
      <c r="A156" s="212"/>
      <c r="B156" s="201"/>
      <c r="C156" s="218"/>
      <c r="D156" s="201"/>
      <c r="E156" s="213"/>
      <c r="F156" s="213"/>
      <c r="G156" s="202"/>
      <c r="H156" s="203"/>
      <c r="I156" s="203"/>
      <c r="J156" s="197"/>
      <c r="K156" s="223"/>
    </row>
    <row r="157" spans="1:11" ht="24" customHeight="1" hidden="1">
      <c r="A157" s="212"/>
      <c r="B157" s="201"/>
      <c r="C157" s="218"/>
      <c r="D157" s="201"/>
      <c r="E157" s="213"/>
      <c r="F157" s="213"/>
      <c r="G157" s="202"/>
      <c r="H157" s="203"/>
      <c r="I157" s="203"/>
      <c r="J157" s="197"/>
      <c r="K157" s="223"/>
    </row>
    <row r="158" spans="1:11" ht="24" customHeight="1" hidden="1">
      <c r="A158" s="212"/>
      <c r="B158" s="201"/>
      <c r="C158" s="218"/>
      <c r="D158" s="201"/>
      <c r="E158" s="213"/>
      <c r="F158" s="213"/>
      <c r="G158" s="202"/>
      <c r="H158" s="203"/>
      <c r="I158" s="203"/>
      <c r="J158" s="197"/>
      <c r="K158" s="223"/>
    </row>
    <row r="159" spans="1:11" ht="24" customHeight="1" hidden="1">
      <c r="A159" s="212"/>
      <c r="B159" s="201"/>
      <c r="C159" s="218"/>
      <c r="D159" s="201"/>
      <c r="E159" s="213"/>
      <c r="F159" s="213"/>
      <c r="G159" s="202"/>
      <c r="H159" s="203"/>
      <c r="I159" s="203"/>
      <c r="J159" s="197"/>
      <c r="K159" s="223"/>
    </row>
    <row r="160" spans="1:11" ht="24" customHeight="1">
      <c r="A160" s="212"/>
      <c r="B160" s="201"/>
      <c r="C160" s="218"/>
      <c r="D160" s="201"/>
      <c r="E160" s="213"/>
      <c r="F160" s="213"/>
      <c r="G160" s="202"/>
      <c r="H160" s="203"/>
      <c r="I160" s="203"/>
      <c r="J160" s="197"/>
      <c r="K160" s="223"/>
    </row>
    <row r="161" spans="1:11" ht="24" customHeight="1">
      <c r="A161" s="201"/>
      <c r="B161" s="201"/>
      <c r="C161" s="218"/>
      <c r="D161" s="201"/>
      <c r="E161" s="213"/>
      <c r="F161" s="213"/>
      <c r="G161" s="202"/>
      <c r="H161" s="203"/>
      <c r="I161" s="203"/>
      <c r="J161" s="197"/>
      <c r="K161" s="223"/>
    </row>
    <row r="162" spans="1:11" ht="24" customHeight="1">
      <c r="A162" s="219"/>
      <c r="B162" s="201"/>
      <c r="C162" s="218"/>
      <c r="D162" s="201"/>
      <c r="E162" s="213"/>
      <c r="F162" s="213"/>
      <c r="G162" s="202"/>
      <c r="H162" s="203"/>
      <c r="I162" s="203"/>
      <c r="J162" s="197"/>
      <c r="K162" s="223"/>
    </row>
    <row r="163" spans="1:11" ht="24" customHeight="1">
      <c r="A163" s="29"/>
      <c r="B163" s="201"/>
      <c r="C163" s="218"/>
      <c r="D163" s="201"/>
      <c r="E163" s="213"/>
      <c r="F163" s="213"/>
      <c r="G163" s="202"/>
      <c r="H163" s="203"/>
      <c r="I163" s="203"/>
      <c r="J163" s="197"/>
      <c r="K163" s="223"/>
    </row>
    <row r="164" spans="1:11" ht="24" customHeight="1" hidden="1">
      <c r="A164" s="201"/>
      <c r="B164" s="201"/>
      <c r="C164" s="218"/>
      <c r="D164" s="201"/>
      <c r="E164" s="213"/>
      <c r="F164" s="213"/>
      <c r="G164" s="202"/>
      <c r="H164" s="203"/>
      <c r="I164" s="203"/>
      <c r="J164" s="197"/>
      <c r="K164" s="223"/>
    </row>
    <row r="165" spans="1:11" ht="24" customHeight="1" hidden="1">
      <c r="A165" s="201"/>
      <c r="B165" s="201"/>
      <c r="C165" s="218"/>
      <c r="D165" s="201"/>
      <c r="E165" s="213"/>
      <c r="F165" s="213"/>
      <c r="G165" s="202"/>
      <c r="H165" s="203"/>
      <c r="I165" s="203"/>
      <c r="J165" s="197"/>
      <c r="K165" s="223"/>
    </row>
    <row r="166" spans="1:11" ht="24" customHeight="1" hidden="1">
      <c r="A166" s="218"/>
      <c r="B166" s="201"/>
      <c r="C166" s="218"/>
      <c r="D166" s="201"/>
      <c r="E166" s="213"/>
      <c r="F166" s="213"/>
      <c r="G166" s="202"/>
      <c r="H166" s="203"/>
      <c r="I166" s="203"/>
      <c r="J166" s="197"/>
      <c r="K166" s="223"/>
    </row>
    <row r="167" spans="1:11" ht="24" customHeight="1" hidden="1">
      <c r="A167" s="218"/>
      <c r="B167" s="201"/>
      <c r="C167" s="201"/>
      <c r="D167" s="201"/>
      <c r="E167" s="201"/>
      <c r="F167" s="201"/>
      <c r="G167" s="198"/>
      <c r="H167" s="197"/>
      <c r="I167" s="197"/>
      <c r="J167" s="197"/>
      <c r="K167" s="223"/>
    </row>
    <row r="168" spans="1:11" ht="24" customHeight="1">
      <c r="A168" s="201" t="s">
        <v>216</v>
      </c>
      <c r="B168" s="201"/>
      <c r="C168" s="201"/>
      <c r="D168" s="201"/>
      <c r="E168" s="201"/>
      <c r="F168" s="201"/>
      <c r="G168" s="198"/>
      <c r="H168" s="197"/>
      <c r="I168" s="197"/>
      <c r="J168" s="197"/>
      <c r="K168" s="223"/>
    </row>
    <row r="169" spans="1:11" ht="24" customHeight="1">
      <c r="A169" s="219" t="s">
        <v>217</v>
      </c>
      <c r="B169" s="201"/>
      <c r="C169" s="201"/>
      <c r="D169" s="201"/>
      <c r="E169" s="201"/>
      <c r="F169" s="201"/>
      <c r="G169" s="198"/>
      <c r="H169" s="197"/>
      <c r="I169" s="197"/>
      <c r="J169" s="197"/>
      <c r="K169" s="223"/>
    </row>
    <row r="170" spans="1:11" ht="24" customHeight="1">
      <c r="A170" s="29" t="s">
        <v>260</v>
      </c>
      <c r="B170" s="201"/>
      <c r="C170" s="201"/>
      <c r="D170" s="201"/>
      <c r="E170" s="201"/>
      <c r="F170" s="201"/>
      <c r="G170" s="198"/>
      <c r="H170" s="197"/>
      <c r="I170" s="197">
        <v>930.49</v>
      </c>
      <c r="J170" s="197"/>
      <c r="K170" s="223"/>
    </row>
    <row r="171" spans="1:11" ht="24" customHeight="1">
      <c r="A171" s="201"/>
      <c r="B171" s="201" t="s">
        <v>18</v>
      </c>
      <c r="C171" s="201"/>
      <c r="D171" s="201"/>
      <c r="E171" s="201"/>
      <c r="F171" s="201"/>
      <c r="G171" s="198"/>
      <c r="H171" s="197"/>
      <c r="I171" s="220"/>
      <c r="J171" s="197"/>
      <c r="K171" s="223"/>
    </row>
    <row r="172" spans="1:11" ht="24" customHeight="1">
      <c r="A172" s="201"/>
      <c r="B172" s="201"/>
      <c r="C172" s="201"/>
      <c r="D172" s="201"/>
      <c r="E172" s="201"/>
      <c r="F172" s="201"/>
      <c r="G172" s="198"/>
      <c r="H172" s="197"/>
      <c r="I172" s="214"/>
      <c r="J172" s="197"/>
      <c r="K172" s="223"/>
    </row>
    <row r="173" spans="1:11" ht="24" customHeight="1" hidden="1">
      <c r="A173" s="201"/>
      <c r="B173" s="201"/>
      <c r="C173" s="201"/>
      <c r="D173" s="201"/>
      <c r="E173" s="201"/>
      <c r="F173" s="201"/>
      <c r="G173" s="198"/>
      <c r="H173" s="197"/>
      <c r="I173" s="197"/>
      <c r="J173" s="197"/>
      <c r="K173" s="223"/>
    </row>
    <row r="174" spans="1:11" ht="24" customHeight="1" hidden="1">
      <c r="A174" s="201"/>
      <c r="B174" s="201"/>
      <c r="C174" s="201"/>
      <c r="D174" s="201"/>
      <c r="E174" s="201"/>
      <c r="F174" s="201"/>
      <c r="G174" s="198"/>
      <c r="H174" s="197"/>
      <c r="I174" s="197"/>
      <c r="J174" s="197"/>
      <c r="K174" s="223"/>
    </row>
    <row r="175" spans="1:11" ht="24" customHeight="1" hidden="1">
      <c r="A175" s="201"/>
      <c r="B175" s="201"/>
      <c r="C175" s="201"/>
      <c r="D175" s="201"/>
      <c r="E175" s="201"/>
      <c r="F175" s="201"/>
      <c r="G175" s="198"/>
      <c r="H175" s="197"/>
      <c r="I175" s="197"/>
      <c r="J175" s="197"/>
      <c r="K175" s="223"/>
    </row>
    <row r="176" spans="1:11" ht="24" customHeight="1">
      <c r="A176" s="201" t="s">
        <v>262</v>
      </c>
      <c r="B176" s="201"/>
      <c r="C176" s="201"/>
      <c r="D176" s="201"/>
      <c r="E176" s="201"/>
      <c r="F176" s="201"/>
      <c r="G176" s="486">
        <v>254541.47</v>
      </c>
      <c r="H176" s="487"/>
      <c r="I176" s="487"/>
      <c r="J176" s="197" t="s">
        <v>54</v>
      </c>
      <c r="K176" s="223"/>
    </row>
    <row r="177" spans="1:11" ht="24" customHeight="1">
      <c r="A177" s="195" t="s">
        <v>218</v>
      </c>
      <c r="B177" s="195"/>
      <c r="C177" s="195"/>
      <c r="D177" s="195"/>
      <c r="E177" s="221"/>
      <c r="F177" s="196" t="s">
        <v>219</v>
      </c>
      <c r="G177" s="195"/>
      <c r="H177" s="195"/>
      <c r="I177" s="195"/>
      <c r="J177" s="195"/>
      <c r="K177" s="223"/>
    </row>
    <row r="178" spans="1:11" ht="24" customHeight="1">
      <c r="A178" s="197"/>
      <c r="B178" s="197"/>
      <c r="C178" s="197"/>
      <c r="D178" s="197"/>
      <c r="E178" s="222"/>
      <c r="F178" s="198"/>
      <c r="G178" s="197"/>
      <c r="H178" s="197"/>
      <c r="I178" s="197"/>
      <c r="J178" s="197"/>
      <c r="K178" s="223"/>
    </row>
    <row r="179" spans="1:11" ht="24" customHeight="1">
      <c r="A179" s="197"/>
      <c r="B179" s="197"/>
      <c r="C179" s="197"/>
      <c r="D179" s="197"/>
      <c r="E179" s="222"/>
      <c r="F179" s="198"/>
      <c r="G179" s="197"/>
      <c r="H179" s="197"/>
      <c r="I179" s="197"/>
      <c r="J179" s="197"/>
      <c r="K179" s="223"/>
    </row>
    <row r="180" spans="1:11" ht="24" customHeight="1">
      <c r="A180" s="197"/>
      <c r="B180" s="197"/>
      <c r="C180" s="197"/>
      <c r="D180" s="197"/>
      <c r="E180" s="222"/>
      <c r="F180" s="198"/>
      <c r="G180" s="197"/>
      <c r="H180" s="197"/>
      <c r="I180" s="197"/>
      <c r="J180" s="197"/>
      <c r="K180" s="223"/>
    </row>
    <row r="181" spans="1:11" ht="24" customHeight="1">
      <c r="A181" s="197"/>
      <c r="B181" s="197"/>
      <c r="C181" s="197"/>
      <c r="D181" s="197"/>
      <c r="E181" s="222"/>
      <c r="F181" s="198"/>
      <c r="G181" s="197"/>
      <c r="H181" s="197"/>
      <c r="I181" s="197"/>
      <c r="J181" s="197"/>
      <c r="K181" s="223"/>
    </row>
    <row r="182" spans="1:11" ht="24" customHeight="1">
      <c r="A182" s="197"/>
      <c r="B182" s="197"/>
      <c r="C182" s="197"/>
      <c r="D182" s="197"/>
      <c r="E182" s="197"/>
      <c r="F182" s="197"/>
      <c r="G182" s="197"/>
      <c r="H182" s="197"/>
      <c r="I182" s="197"/>
      <c r="J182" s="197"/>
      <c r="K182" s="13"/>
    </row>
    <row r="183" spans="1:11" ht="24" customHeight="1">
      <c r="A183" s="197"/>
      <c r="B183" s="197"/>
      <c r="C183" s="197"/>
      <c r="D183" s="197"/>
      <c r="E183" s="197"/>
      <c r="F183" s="197"/>
      <c r="G183" s="197"/>
      <c r="H183" s="197"/>
      <c r="I183" s="197"/>
      <c r="J183" s="197"/>
      <c r="K183" s="13"/>
    </row>
    <row r="184" spans="1:11" ht="24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352"/>
    </row>
    <row r="185" spans="1:12" ht="24" customHeight="1">
      <c r="A185" s="195" t="s">
        <v>0</v>
      </c>
      <c r="B185" s="195"/>
      <c r="C185" s="195"/>
      <c r="D185" s="195"/>
      <c r="E185" s="195"/>
      <c r="F185" s="196"/>
      <c r="G185" s="195" t="s">
        <v>264</v>
      </c>
      <c r="H185" s="195"/>
      <c r="I185" s="195"/>
      <c r="J185" s="195"/>
      <c r="K185" s="223"/>
      <c r="L185">
        <v>4</v>
      </c>
    </row>
    <row r="186" spans="1:11" ht="24" customHeight="1">
      <c r="A186" s="197"/>
      <c r="B186" s="197"/>
      <c r="C186" s="197"/>
      <c r="D186" s="197"/>
      <c r="E186" s="197"/>
      <c r="F186" s="198"/>
      <c r="G186" s="197" t="s">
        <v>265</v>
      </c>
      <c r="H186" s="197"/>
      <c r="I186" s="197"/>
      <c r="J186" s="197"/>
      <c r="K186" s="223"/>
    </row>
    <row r="187" spans="1:11" ht="24" customHeight="1">
      <c r="A187" s="199"/>
      <c r="B187" s="199" t="s">
        <v>209</v>
      </c>
      <c r="C187" s="199"/>
      <c r="D187" s="199"/>
      <c r="E187" s="199"/>
      <c r="F187" s="200"/>
      <c r="G187" s="199"/>
      <c r="H187" s="199"/>
      <c r="I187" s="199"/>
      <c r="J187" s="199"/>
      <c r="K187" s="352"/>
    </row>
    <row r="188" spans="1:11" ht="24" customHeight="1">
      <c r="A188" s="201" t="s">
        <v>259</v>
      </c>
      <c r="B188" s="201"/>
      <c r="C188" s="201"/>
      <c r="D188" s="201"/>
      <c r="E188" s="201"/>
      <c r="F188" s="201"/>
      <c r="G188" s="488">
        <v>7075093.67</v>
      </c>
      <c r="H188" s="489"/>
      <c r="I188" s="489"/>
      <c r="J188" s="197" t="s">
        <v>54</v>
      </c>
      <c r="K188" s="223"/>
    </row>
    <row r="189" spans="1:11" ht="24" customHeight="1">
      <c r="A189" s="201" t="s">
        <v>210</v>
      </c>
      <c r="B189" s="201"/>
      <c r="C189" s="201"/>
      <c r="D189" s="201"/>
      <c r="E189" s="201"/>
      <c r="F189" s="201"/>
      <c r="G189" s="198"/>
      <c r="H189" s="197"/>
      <c r="I189" s="197"/>
      <c r="J189" s="197"/>
      <c r="K189" s="223"/>
    </row>
    <row r="190" spans="1:11" ht="24" customHeight="1">
      <c r="A190" s="484" t="s">
        <v>211</v>
      </c>
      <c r="B190" s="484"/>
      <c r="C190" s="484" t="s">
        <v>212</v>
      </c>
      <c r="D190" s="484"/>
      <c r="E190" s="484" t="s">
        <v>113</v>
      </c>
      <c r="F190" s="485"/>
      <c r="G190" s="198"/>
      <c r="H190" s="197"/>
      <c r="I190" s="197"/>
      <c r="J190" s="197"/>
      <c r="K190" s="223"/>
    </row>
    <row r="191" spans="1:11" ht="24" customHeight="1">
      <c r="A191" s="204"/>
      <c r="B191" s="205" t="s">
        <v>18</v>
      </c>
      <c r="C191" s="204"/>
      <c r="D191" s="204"/>
      <c r="E191" s="204"/>
      <c r="F191" s="206"/>
      <c r="G191" s="198"/>
      <c r="H191" s="197"/>
      <c r="I191" s="197"/>
      <c r="J191" s="197"/>
      <c r="K191" s="223"/>
    </row>
    <row r="192" spans="1:11" ht="24" customHeight="1">
      <c r="A192" s="201"/>
      <c r="B192" s="205" t="s">
        <v>18</v>
      </c>
      <c r="C192" s="201"/>
      <c r="D192" s="201"/>
      <c r="E192" s="201"/>
      <c r="F192" s="201"/>
      <c r="G192" s="207"/>
      <c r="H192" s="159"/>
      <c r="I192" s="208"/>
      <c r="J192" s="197"/>
      <c r="K192" s="223"/>
    </row>
    <row r="193" spans="1:11" ht="24" customHeight="1" hidden="1">
      <c r="A193" s="201"/>
      <c r="B193" s="201"/>
      <c r="C193" s="201"/>
      <c r="D193" s="201"/>
      <c r="E193" s="201"/>
      <c r="F193" s="201"/>
      <c r="G193" s="198"/>
      <c r="H193" s="197"/>
      <c r="I193" s="197"/>
      <c r="J193" s="197"/>
      <c r="K193" s="223"/>
    </row>
    <row r="194" spans="1:11" ht="24" customHeight="1" hidden="1">
      <c r="A194" s="201"/>
      <c r="B194" s="201"/>
      <c r="C194" s="201"/>
      <c r="D194" s="201"/>
      <c r="E194" s="201"/>
      <c r="F194" s="201"/>
      <c r="G194" s="198"/>
      <c r="H194" s="197"/>
      <c r="I194" s="197"/>
      <c r="J194" s="197"/>
      <c r="K194" s="223"/>
    </row>
    <row r="195" spans="1:11" ht="24" customHeight="1">
      <c r="A195" s="201" t="s">
        <v>213</v>
      </c>
      <c r="B195" s="201"/>
      <c r="C195" s="201"/>
      <c r="D195" s="201"/>
      <c r="E195" s="201"/>
      <c r="F195" s="201"/>
      <c r="G195" s="198"/>
      <c r="H195" s="197"/>
      <c r="I195" s="197"/>
      <c r="J195" s="197"/>
      <c r="K195" s="223"/>
    </row>
    <row r="196" spans="1:11" ht="24" customHeight="1">
      <c r="A196" s="204" t="s">
        <v>214</v>
      </c>
      <c r="B196" s="209"/>
      <c r="C196" s="210" t="s">
        <v>215</v>
      </c>
      <c r="D196" s="209"/>
      <c r="E196" s="210" t="s">
        <v>113</v>
      </c>
      <c r="F196" s="211"/>
      <c r="G196" s="198"/>
      <c r="H196" s="197"/>
      <c r="I196" s="197"/>
      <c r="J196" s="197"/>
      <c r="K196" s="223"/>
    </row>
    <row r="197" spans="1:11" ht="24" customHeight="1">
      <c r="A197" s="212"/>
      <c r="B197" s="201"/>
      <c r="C197" s="218"/>
      <c r="D197" s="201"/>
      <c r="E197" s="213"/>
      <c r="F197" s="213"/>
      <c r="G197" s="198"/>
      <c r="H197" s="197"/>
      <c r="I197" s="197"/>
      <c r="J197" s="197"/>
      <c r="K197" s="223"/>
    </row>
    <row r="198" spans="1:11" ht="24" customHeight="1">
      <c r="A198" s="212"/>
      <c r="B198" s="201"/>
      <c r="C198" s="218"/>
      <c r="D198" s="201"/>
      <c r="E198" s="213"/>
      <c r="F198" s="213"/>
      <c r="G198" s="198"/>
      <c r="H198" s="197"/>
      <c r="I198" s="214"/>
      <c r="J198" s="197"/>
      <c r="K198" s="223"/>
    </row>
    <row r="199" spans="1:11" ht="24" customHeight="1">
      <c r="A199" s="212"/>
      <c r="B199" s="201"/>
      <c r="C199" s="218"/>
      <c r="D199" s="201"/>
      <c r="E199" s="213"/>
      <c r="F199" s="213"/>
      <c r="G199" s="198"/>
      <c r="H199" s="197"/>
      <c r="I199" s="220"/>
      <c r="J199" s="197"/>
      <c r="K199" s="223"/>
    </row>
    <row r="200" spans="1:11" ht="24" customHeight="1">
      <c r="A200" s="223"/>
      <c r="B200" s="201"/>
      <c r="C200" s="218"/>
      <c r="D200" s="201"/>
      <c r="E200" s="213"/>
      <c r="F200" s="213"/>
      <c r="G200" s="198"/>
      <c r="H200" s="197"/>
      <c r="I200" s="197"/>
      <c r="J200" s="197"/>
      <c r="K200" s="223"/>
    </row>
    <row r="201" spans="1:11" ht="24" customHeight="1">
      <c r="A201" s="212"/>
      <c r="B201" s="201"/>
      <c r="C201" s="218"/>
      <c r="D201" s="201"/>
      <c r="E201" s="213"/>
      <c r="F201" s="213"/>
      <c r="G201" s="198"/>
      <c r="H201" s="197"/>
      <c r="I201" s="197"/>
      <c r="J201" s="197"/>
      <c r="K201" s="223"/>
    </row>
    <row r="202" spans="1:11" ht="24" customHeight="1">
      <c r="A202" s="212"/>
      <c r="B202" s="201"/>
      <c r="C202" s="218"/>
      <c r="D202" s="201"/>
      <c r="E202" s="213"/>
      <c r="F202" s="213"/>
      <c r="G202" s="198"/>
      <c r="H202" s="197"/>
      <c r="I202" s="197"/>
      <c r="J202" s="197"/>
      <c r="K202" s="223"/>
    </row>
    <row r="203" spans="1:11" ht="24" customHeight="1">
      <c r="A203" s="212"/>
      <c r="B203" s="201"/>
      <c r="C203" s="218"/>
      <c r="D203" s="201"/>
      <c r="E203" s="213"/>
      <c r="F203" s="213"/>
      <c r="G203" s="198"/>
      <c r="H203" s="197"/>
      <c r="I203" s="197"/>
      <c r="J203" s="197"/>
      <c r="K203" s="223"/>
    </row>
    <row r="204" spans="1:11" ht="24" customHeight="1">
      <c r="A204" s="212"/>
      <c r="B204" s="201"/>
      <c r="C204" s="218"/>
      <c r="D204" s="201"/>
      <c r="E204" s="213"/>
      <c r="F204" s="213"/>
      <c r="G204" s="198"/>
      <c r="H204" s="197"/>
      <c r="I204" s="215"/>
      <c r="J204" s="197"/>
      <c r="K204" s="223"/>
    </row>
    <row r="205" spans="1:11" ht="24" customHeight="1">
      <c r="A205" s="212"/>
      <c r="B205" s="201"/>
      <c r="C205" s="218"/>
      <c r="D205" s="201"/>
      <c r="E205" s="213"/>
      <c r="F205" s="213"/>
      <c r="G205" s="198"/>
      <c r="H205" s="197"/>
      <c r="I205" s="197"/>
      <c r="J205" s="197"/>
      <c r="K205" s="223"/>
    </row>
    <row r="206" spans="1:11" ht="24" customHeight="1">
      <c r="A206" s="212"/>
      <c r="B206" s="201"/>
      <c r="C206" s="218"/>
      <c r="D206" s="201"/>
      <c r="E206" s="213"/>
      <c r="F206" s="213"/>
      <c r="G206" s="216"/>
      <c r="H206" s="217"/>
      <c r="I206" s="217"/>
      <c r="J206" s="197"/>
      <c r="K206" s="223"/>
    </row>
    <row r="207" spans="1:11" ht="24" customHeight="1">
      <c r="A207" s="212"/>
      <c r="B207" s="201"/>
      <c r="C207" s="218"/>
      <c r="D207" s="201"/>
      <c r="E207" s="213"/>
      <c r="F207" s="213"/>
      <c r="G207" s="202"/>
      <c r="H207" s="203"/>
      <c r="I207" s="203"/>
      <c r="J207" s="197"/>
      <c r="K207" s="223"/>
    </row>
    <row r="208" spans="1:11" ht="24" customHeight="1">
      <c r="A208" s="212"/>
      <c r="B208" s="201"/>
      <c r="C208" s="218"/>
      <c r="D208" s="201"/>
      <c r="E208" s="213"/>
      <c r="F208" s="213"/>
      <c r="G208" s="202"/>
      <c r="H208" s="203"/>
      <c r="I208" s="203"/>
      <c r="J208" s="197"/>
      <c r="K208" s="223"/>
    </row>
    <row r="209" spans="1:11" ht="24" customHeight="1" hidden="1">
      <c r="A209" s="212"/>
      <c r="B209" s="201"/>
      <c r="C209" s="218"/>
      <c r="D209" s="201"/>
      <c r="E209" s="213"/>
      <c r="F209" s="213"/>
      <c r="G209" s="202"/>
      <c r="H209" s="203"/>
      <c r="I209" s="203"/>
      <c r="J209" s="197"/>
      <c r="K209" s="223"/>
    </row>
    <row r="210" spans="1:11" ht="24" customHeight="1" hidden="1">
      <c r="A210" s="212"/>
      <c r="B210" s="201"/>
      <c r="C210" s="218"/>
      <c r="D210" s="201"/>
      <c r="E210" s="213"/>
      <c r="F210" s="213"/>
      <c r="G210" s="202"/>
      <c r="H210" s="203"/>
      <c r="I210" s="203"/>
      <c r="J210" s="197"/>
      <c r="K210" s="223"/>
    </row>
    <row r="211" spans="1:11" ht="24" customHeight="1" hidden="1">
      <c r="A211" s="212"/>
      <c r="B211" s="201"/>
      <c r="C211" s="218"/>
      <c r="D211" s="201"/>
      <c r="E211" s="213"/>
      <c r="F211" s="213"/>
      <c r="G211" s="202"/>
      <c r="H211" s="203"/>
      <c r="I211" s="203"/>
      <c r="J211" s="197"/>
      <c r="K211" s="223"/>
    </row>
    <row r="212" spans="1:11" ht="24" customHeight="1" hidden="1">
      <c r="A212" s="212"/>
      <c r="B212" s="201"/>
      <c r="C212" s="218"/>
      <c r="D212" s="201"/>
      <c r="E212" s="213"/>
      <c r="F212" s="213"/>
      <c r="G212" s="202"/>
      <c r="H212" s="203"/>
      <c r="I212" s="203"/>
      <c r="J212" s="197"/>
      <c r="K212" s="223"/>
    </row>
    <row r="213" spans="1:11" ht="24" customHeight="1" hidden="1">
      <c r="A213" s="212"/>
      <c r="B213" s="201"/>
      <c r="C213" s="218"/>
      <c r="D213" s="201"/>
      <c r="E213" s="213"/>
      <c r="F213" s="213"/>
      <c r="G213" s="202"/>
      <c r="H213" s="203"/>
      <c r="I213" s="203"/>
      <c r="J213" s="197"/>
      <c r="K213" s="223"/>
    </row>
    <row r="214" spans="1:11" ht="24" customHeight="1" hidden="1">
      <c r="A214" s="212"/>
      <c r="B214" s="201"/>
      <c r="C214" s="218"/>
      <c r="D214" s="201"/>
      <c r="E214" s="213"/>
      <c r="F214" s="213"/>
      <c r="G214" s="202"/>
      <c r="H214" s="203"/>
      <c r="I214" s="203"/>
      <c r="J214" s="197"/>
      <c r="K214" s="223"/>
    </row>
    <row r="215" spans="1:11" ht="24" customHeight="1" hidden="1">
      <c r="A215" s="212"/>
      <c r="B215" s="201"/>
      <c r="C215" s="218"/>
      <c r="D215" s="201"/>
      <c r="E215" s="213"/>
      <c r="F215" s="213"/>
      <c r="G215" s="202"/>
      <c r="H215" s="203"/>
      <c r="I215" s="203"/>
      <c r="J215" s="197"/>
      <c r="K215" s="223"/>
    </row>
    <row r="216" spans="1:11" ht="24" customHeight="1" hidden="1">
      <c r="A216" s="212"/>
      <c r="B216" s="201"/>
      <c r="C216" s="218"/>
      <c r="D216" s="201"/>
      <c r="E216" s="213"/>
      <c r="F216" s="213"/>
      <c r="G216" s="202"/>
      <c r="H216" s="203"/>
      <c r="I216" s="203"/>
      <c r="J216" s="197"/>
      <c r="K216" s="223"/>
    </row>
    <row r="217" spans="1:11" ht="24" customHeight="1" hidden="1">
      <c r="A217" s="201"/>
      <c r="B217" s="201"/>
      <c r="C217" s="218"/>
      <c r="D217" s="201"/>
      <c r="E217" s="213"/>
      <c r="F217" s="213"/>
      <c r="G217" s="202"/>
      <c r="H217" s="203"/>
      <c r="I217" s="203"/>
      <c r="J217" s="197"/>
      <c r="K217" s="223"/>
    </row>
    <row r="218" spans="1:11" ht="24" customHeight="1" hidden="1">
      <c r="A218" s="219"/>
      <c r="B218" s="201"/>
      <c r="C218" s="218"/>
      <c r="D218" s="201"/>
      <c r="E218" s="213"/>
      <c r="F218" s="213"/>
      <c r="G218" s="202"/>
      <c r="H218" s="203"/>
      <c r="I218" s="203"/>
      <c r="J218" s="197"/>
      <c r="K218" s="223"/>
    </row>
    <row r="219" spans="1:11" ht="24" customHeight="1" hidden="1">
      <c r="A219" s="29"/>
      <c r="B219" s="201"/>
      <c r="C219" s="218"/>
      <c r="D219" s="201"/>
      <c r="E219" s="213"/>
      <c r="F219" s="213"/>
      <c r="G219" s="202"/>
      <c r="H219" s="203"/>
      <c r="I219" s="203"/>
      <c r="J219" s="197"/>
      <c r="K219" s="223"/>
    </row>
    <row r="220" spans="1:11" ht="24" customHeight="1" hidden="1">
      <c r="A220" s="201"/>
      <c r="B220" s="201"/>
      <c r="C220" s="218"/>
      <c r="D220" s="201"/>
      <c r="E220" s="213"/>
      <c r="F220" s="213"/>
      <c r="G220" s="202"/>
      <c r="H220" s="203"/>
      <c r="I220" s="203"/>
      <c r="J220" s="197"/>
      <c r="K220" s="223"/>
    </row>
    <row r="221" spans="1:11" ht="24" customHeight="1" hidden="1">
      <c r="A221" s="201"/>
      <c r="B221" s="201"/>
      <c r="C221" s="218"/>
      <c r="D221" s="201"/>
      <c r="E221" s="213"/>
      <c r="F221" s="213"/>
      <c r="G221" s="202"/>
      <c r="H221" s="203"/>
      <c r="I221" s="203"/>
      <c r="J221" s="197"/>
      <c r="K221" s="223"/>
    </row>
    <row r="222" spans="1:11" ht="24" customHeight="1" hidden="1">
      <c r="A222" s="218"/>
      <c r="B222" s="201"/>
      <c r="C222" s="218"/>
      <c r="D222" s="201"/>
      <c r="E222" s="213"/>
      <c r="F222" s="213"/>
      <c r="G222" s="202"/>
      <c r="H222" s="203"/>
      <c r="I222" s="203"/>
      <c r="J222" s="197"/>
      <c r="K222" s="223"/>
    </row>
    <row r="223" spans="1:11" ht="24" customHeight="1" hidden="1">
      <c r="A223" s="218"/>
      <c r="B223" s="201"/>
      <c r="C223" s="201"/>
      <c r="D223" s="201"/>
      <c r="E223" s="201"/>
      <c r="F223" s="201"/>
      <c r="G223" s="198"/>
      <c r="H223" s="197"/>
      <c r="I223" s="197"/>
      <c r="J223" s="197"/>
      <c r="K223" s="223"/>
    </row>
    <row r="224" spans="1:11" ht="24" customHeight="1">
      <c r="A224" s="201" t="s">
        <v>216</v>
      </c>
      <c r="B224" s="201"/>
      <c r="C224" s="201"/>
      <c r="D224" s="201"/>
      <c r="E224" s="201"/>
      <c r="F224" s="201"/>
      <c r="G224" s="198"/>
      <c r="H224" s="197"/>
      <c r="I224" s="197"/>
      <c r="J224" s="197"/>
      <c r="K224" s="223"/>
    </row>
    <row r="225" spans="1:11" ht="24" customHeight="1">
      <c r="A225" s="219" t="s">
        <v>217</v>
      </c>
      <c r="B225" s="201"/>
      <c r="C225" s="201"/>
      <c r="D225" s="201"/>
      <c r="E225" s="201"/>
      <c r="F225" s="201"/>
      <c r="G225" s="198"/>
      <c r="H225" s="197"/>
      <c r="I225" s="197"/>
      <c r="J225" s="197"/>
      <c r="K225" s="223"/>
    </row>
    <row r="226" spans="1:11" ht="24" customHeight="1">
      <c r="A226" s="29" t="s">
        <v>260</v>
      </c>
      <c r="B226" s="201"/>
      <c r="C226" s="201"/>
      <c r="D226" s="201"/>
      <c r="E226" s="201"/>
      <c r="F226" s="201"/>
      <c r="G226" s="198"/>
      <c r="H226" s="197"/>
      <c r="I226" s="214">
        <v>17595.41</v>
      </c>
      <c r="J226" s="197"/>
      <c r="K226" s="223"/>
    </row>
    <row r="227" spans="1:11" ht="21.75">
      <c r="A227" s="201"/>
      <c r="B227" s="201"/>
      <c r="C227" s="201"/>
      <c r="D227" s="201"/>
      <c r="E227" s="201"/>
      <c r="F227" s="201"/>
      <c r="G227" s="198"/>
      <c r="H227" s="197"/>
      <c r="I227" s="220"/>
      <c r="J227" s="197"/>
      <c r="K227" s="223"/>
    </row>
    <row r="228" spans="1:11" ht="21.75">
      <c r="A228" s="201"/>
      <c r="B228" s="201"/>
      <c r="C228" s="201"/>
      <c r="D228" s="201"/>
      <c r="E228" s="201"/>
      <c r="F228" s="201"/>
      <c r="G228" s="198"/>
      <c r="H228" s="197"/>
      <c r="I228" s="214"/>
      <c r="J228" s="197"/>
      <c r="K228" s="223"/>
    </row>
    <row r="229" spans="1:11" ht="21.75" hidden="1">
      <c r="A229" s="201"/>
      <c r="B229" s="201"/>
      <c r="C229" s="201"/>
      <c r="D229" s="201"/>
      <c r="E229" s="201"/>
      <c r="F229" s="201"/>
      <c r="G229" s="198"/>
      <c r="H229" s="197"/>
      <c r="I229" s="197"/>
      <c r="J229" s="197"/>
      <c r="K229" s="223"/>
    </row>
    <row r="230" spans="1:11" ht="21.75" hidden="1">
      <c r="A230" s="201"/>
      <c r="B230" s="201"/>
      <c r="C230" s="201"/>
      <c r="D230" s="201"/>
      <c r="E230" s="201"/>
      <c r="F230" s="201"/>
      <c r="G230" s="198"/>
      <c r="H230" s="197"/>
      <c r="I230" s="197"/>
      <c r="J230" s="197"/>
      <c r="K230" s="223"/>
    </row>
    <row r="231" spans="1:11" ht="21.75">
      <c r="A231" s="201"/>
      <c r="B231" s="201"/>
      <c r="C231" s="201"/>
      <c r="D231" s="201"/>
      <c r="E231" s="201"/>
      <c r="F231" s="201"/>
      <c r="G231" s="198"/>
      <c r="H231" s="197"/>
      <c r="I231" s="197"/>
      <c r="J231" s="197"/>
      <c r="K231" s="223"/>
    </row>
    <row r="232" spans="1:11" ht="21.75">
      <c r="A232" s="201" t="s">
        <v>262</v>
      </c>
      <c r="B232" s="201"/>
      <c r="C232" s="201"/>
      <c r="D232" s="201"/>
      <c r="E232" s="201"/>
      <c r="F232" s="201"/>
      <c r="G232" s="486">
        <v>7057498.26</v>
      </c>
      <c r="H232" s="487"/>
      <c r="I232" s="487"/>
      <c r="J232" s="197" t="s">
        <v>54</v>
      </c>
      <c r="K232" s="223"/>
    </row>
    <row r="233" spans="1:11" ht="21.75">
      <c r="A233" s="195" t="s">
        <v>218</v>
      </c>
      <c r="B233" s="195"/>
      <c r="C233" s="195"/>
      <c r="D233" s="195"/>
      <c r="E233" s="221"/>
      <c r="F233" s="196" t="s">
        <v>219</v>
      </c>
      <c r="G233" s="195"/>
      <c r="H233" s="195"/>
      <c r="I233" s="195"/>
      <c r="J233" s="195"/>
      <c r="K233" s="223"/>
    </row>
    <row r="234" spans="1:11" ht="21.75">
      <c r="A234" s="197"/>
      <c r="B234" s="197"/>
      <c r="C234" s="197"/>
      <c r="D234" s="197"/>
      <c r="E234" s="222"/>
      <c r="F234" s="198"/>
      <c r="G234" s="197"/>
      <c r="H234" s="197"/>
      <c r="I234" s="197"/>
      <c r="J234" s="197"/>
      <c r="K234" s="223"/>
    </row>
    <row r="235" spans="1:11" ht="21.75">
      <c r="A235" s="197"/>
      <c r="B235" s="197"/>
      <c r="C235" s="197"/>
      <c r="D235" s="197"/>
      <c r="E235" s="222"/>
      <c r="F235" s="198"/>
      <c r="G235" s="197"/>
      <c r="H235" s="197"/>
      <c r="I235" s="197"/>
      <c r="J235" s="197"/>
      <c r="K235" s="223"/>
    </row>
    <row r="236" spans="1:11" ht="21.75">
      <c r="A236" s="197"/>
      <c r="B236" s="197"/>
      <c r="C236" s="197"/>
      <c r="D236" s="197"/>
      <c r="E236" s="222"/>
      <c r="F236" s="198"/>
      <c r="G236" s="197"/>
      <c r="H236" s="197"/>
      <c r="I236" s="197"/>
      <c r="J236" s="197"/>
      <c r="K236" s="223"/>
    </row>
    <row r="237" spans="1:11" ht="21.75">
      <c r="A237" s="197"/>
      <c r="B237" s="197"/>
      <c r="C237" s="197"/>
      <c r="D237" s="197"/>
      <c r="E237" s="222"/>
      <c r="F237" s="198"/>
      <c r="G237" s="197"/>
      <c r="H237" s="197"/>
      <c r="I237" s="197"/>
      <c r="J237" s="197"/>
      <c r="K237" s="223"/>
    </row>
    <row r="238" spans="1:11" ht="21.75">
      <c r="A238" s="13"/>
      <c r="B238" s="354"/>
      <c r="C238" s="279"/>
      <c r="D238" s="280"/>
      <c r="E238" s="279"/>
      <c r="F238" s="280"/>
      <c r="G238" s="13"/>
      <c r="H238" s="223"/>
      <c r="I238" s="223"/>
      <c r="J238" s="223"/>
      <c r="K238" s="223"/>
    </row>
    <row r="239" spans="1:11" ht="21.75">
      <c r="A239" s="13"/>
      <c r="B239" s="13"/>
      <c r="C239" s="13"/>
      <c r="D239" s="13"/>
      <c r="E239" s="13"/>
      <c r="F239" s="13"/>
      <c r="G239" s="13"/>
      <c r="H239" s="223"/>
      <c r="I239" s="223"/>
      <c r="J239" s="223"/>
      <c r="K239" s="223"/>
    </row>
    <row r="240" spans="1:11" ht="21.75">
      <c r="A240" s="281"/>
      <c r="B240" s="281"/>
      <c r="C240" s="281"/>
      <c r="D240" s="281"/>
      <c r="E240" s="281"/>
      <c r="F240" s="281"/>
      <c r="G240" s="13"/>
      <c r="H240" s="223"/>
      <c r="I240" s="223"/>
      <c r="J240" s="223"/>
      <c r="K240" s="223"/>
    </row>
    <row r="241" spans="1:11" ht="21.75">
      <c r="A241" s="281"/>
      <c r="B241" s="281"/>
      <c r="C241" s="281"/>
      <c r="D241" s="281"/>
      <c r="E241" s="281"/>
      <c r="F241" s="281"/>
      <c r="G241" s="13"/>
      <c r="H241" s="223"/>
      <c r="I241" s="223"/>
      <c r="J241" s="223"/>
      <c r="K241" s="223"/>
    </row>
    <row r="242" spans="1:11" ht="21.75">
      <c r="A242" s="281"/>
      <c r="B242" s="281"/>
      <c r="C242" s="281"/>
      <c r="D242" s="281"/>
      <c r="E242" s="281"/>
      <c r="F242" s="281"/>
      <c r="G242" s="13"/>
      <c r="H242" s="223"/>
      <c r="I242" s="223"/>
      <c r="J242" s="223"/>
      <c r="K242" s="223"/>
    </row>
    <row r="243" spans="1:11" ht="21.75">
      <c r="A243" s="150"/>
      <c r="B243" s="150"/>
      <c r="C243" s="150"/>
      <c r="D243" s="150"/>
      <c r="E243" s="150"/>
      <c r="F243" s="150"/>
      <c r="G243" s="13"/>
      <c r="H243" s="223"/>
      <c r="I243" s="223"/>
      <c r="J243" s="223"/>
      <c r="K243" s="223"/>
    </row>
    <row r="244" spans="1:11" ht="21.75">
      <c r="A244" s="282"/>
      <c r="B244" s="283"/>
      <c r="C244" s="283"/>
      <c r="D244" s="283"/>
      <c r="E244" s="283"/>
      <c r="F244" s="283"/>
      <c r="G244" s="13"/>
      <c r="H244" s="223"/>
      <c r="I244" s="223"/>
      <c r="J244" s="223"/>
      <c r="K244" s="223"/>
    </row>
    <row r="245" spans="1:11" ht="21.75">
      <c r="A245" s="284"/>
      <c r="B245" s="283"/>
      <c r="C245" s="283"/>
      <c r="D245" s="283"/>
      <c r="E245" s="285"/>
      <c r="F245" s="283"/>
      <c r="G245" s="13"/>
      <c r="H245" s="223"/>
      <c r="I245" s="223"/>
      <c r="J245" s="223"/>
      <c r="K245" s="223"/>
    </row>
    <row r="246" spans="1:11" ht="21.75">
      <c r="A246" s="284"/>
      <c r="B246" s="283"/>
      <c r="C246" s="283"/>
      <c r="D246" s="283"/>
      <c r="E246" s="285"/>
      <c r="F246" s="283"/>
      <c r="G246" s="223"/>
      <c r="H246" s="223"/>
      <c r="I246" s="223"/>
      <c r="J246" s="223"/>
      <c r="K246" s="223"/>
    </row>
    <row r="247" spans="1:11" ht="24">
      <c r="A247" s="284"/>
      <c r="B247" s="283"/>
      <c r="C247" s="283"/>
      <c r="D247" s="283"/>
      <c r="E247" s="286"/>
      <c r="F247" s="283"/>
      <c r="G247" s="223"/>
      <c r="H247" s="223"/>
      <c r="I247" s="223"/>
      <c r="J247" s="223"/>
      <c r="K247" s="223"/>
    </row>
    <row r="248" spans="1:11" ht="23.25">
      <c r="A248" s="287"/>
      <c r="B248" s="283"/>
      <c r="C248" s="283"/>
      <c r="D248" s="283"/>
      <c r="E248" s="288"/>
      <c r="F248" s="283"/>
      <c r="G248" s="223"/>
      <c r="H248" s="223"/>
      <c r="I248" s="223"/>
      <c r="J248" s="223"/>
      <c r="K248" s="223"/>
    </row>
    <row r="249" spans="1:11" ht="21.75">
      <c r="A249" s="13"/>
      <c r="B249" s="13"/>
      <c r="C249" s="13"/>
      <c r="D249" s="13"/>
      <c r="E249" s="13"/>
      <c r="F249" s="13"/>
      <c r="G249" s="223"/>
      <c r="H249" s="223"/>
      <c r="I249" s="223"/>
      <c r="J249" s="223"/>
      <c r="K249" s="223"/>
    </row>
    <row r="250" spans="1:11" ht="21.75">
      <c r="A250" s="13"/>
      <c r="B250" s="13"/>
      <c r="C250" s="13"/>
      <c r="D250" s="13"/>
      <c r="E250" s="13"/>
      <c r="F250" s="13"/>
      <c r="G250" s="223"/>
      <c r="H250" s="223"/>
      <c r="I250" s="223"/>
      <c r="J250" s="223"/>
      <c r="K250" s="223"/>
    </row>
    <row r="251" spans="1:11" ht="21.75">
      <c r="A251" s="13"/>
      <c r="B251" s="13"/>
      <c r="C251" s="13"/>
      <c r="D251" s="13"/>
      <c r="E251" s="13"/>
      <c r="F251" s="13"/>
      <c r="G251" s="223"/>
      <c r="H251" s="223"/>
      <c r="I251" s="223"/>
      <c r="J251" s="223"/>
      <c r="K251" s="223"/>
    </row>
    <row r="252" spans="1:11" ht="21.75">
      <c r="A252" s="13"/>
      <c r="B252" s="13"/>
      <c r="C252" s="13"/>
      <c r="D252" s="13"/>
      <c r="E252" s="13"/>
      <c r="F252" s="13"/>
      <c r="G252" s="223"/>
      <c r="H252" s="223"/>
      <c r="I252" s="223"/>
      <c r="J252" s="223"/>
      <c r="K252" s="223"/>
    </row>
    <row r="253" spans="1:11" ht="21.75">
      <c r="A253" s="13"/>
      <c r="B253" s="13"/>
      <c r="C253" s="355"/>
      <c r="D253" s="355"/>
      <c r="E253" s="355"/>
      <c r="F253" s="13"/>
      <c r="G253" s="223"/>
      <c r="H253" s="223"/>
      <c r="I253" s="223"/>
      <c r="J253" s="223"/>
      <c r="K253" s="223"/>
    </row>
    <row r="254" spans="1:11" ht="21.75">
      <c r="A254" s="13"/>
      <c r="B254" s="13"/>
      <c r="C254" s="355"/>
      <c r="D254" s="355"/>
      <c r="E254" s="355"/>
      <c r="F254" s="13"/>
      <c r="G254" s="223"/>
      <c r="H254" s="223"/>
      <c r="I254" s="223"/>
      <c r="J254" s="223"/>
      <c r="K254" s="223"/>
    </row>
    <row r="255" spans="1:11" ht="21.75">
      <c r="A255" s="13"/>
      <c r="B255" s="13"/>
      <c r="C255" s="354"/>
      <c r="D255" s="354"/>
      <c r="E255" s="354"/>
      <c r="F255" s="13"/>
      <c r="G255" s="223"/>
      <c r="H255" s="223"/>
      <c r="I255" s="223"/>
      <c r="J255" s="223"/>
      <c r="K255" s="223"/>
    </row>
    <row r="256" spans="1:11" ht="21.75">
      <c r="A256" s="13"/>
      <c r="B256" s="13"/>
      <c r="C256" s="13"/>
      <c r="D256" s="13"/>
      <c r="E256" s="13"/>
      <c r="F256" s="13"/>
      <c r="G256" s="223"/>
      <c r="H256" s="223"/>
      <c r="I256" s="223"/>
      <c r="J256" s="223"/>
      <c r="K256" s="223"/>
    </row>
    <row r="257" spans="1:11" ht="21.75">
      <c r="A257" s="13"/>
      <c r="B257" s="13"/>
      <c r="C257" s="355"/>
      <c r="D257" s="355"/>
      <c r="E257" s="355"/>
      <c r="F257" s="13"/>
      <c r="G257" s="223"/>
      <c r="H257" s="223"/>
      <c r="I257" s="223"/>
      <c r="J257" s="223"/>
      <c r="K257" s="223"/>
    </row>
    <row r="258" spans="1:11" ht="21.75">
      <c r="A258" s="13"/>
      <c r="B258" s="13"/>
      <c r="C258" s="355"/>
      <c r="D258" s="355"/>
      <c r="E258" s="355"/>
      <c r="F258" s="13"/>
      <c r="G258" s="223"/>
      <c r="H258" s="223"/>
      <c r="I258" s="223"/>
      <c r="J258" s="223"/>
      <c r="K258" s="223"/>
    </row>
    <row r="259" spans="1:11" ht="21.75">
      <c r="A259" s="13"/>
      <c r="B259" s="13"/>
      <c r="C259" s="354"/>
      <c r="D259" s="354"/>
      <c r="E259" s="354"/>
      <c r="F259" s="13"/>
      <c r="G259" s="223"/>
      <c r="H259" s="223"/>
      <c r="I259" s="223"/>
      <c r="J259" s="223"/>
      <c r="K259" s="223"/>
    </row>
    <row r="260" spans="1:11" ht="21.75">
      <c r="A260" s="13"/>
      <c r="B260" s="13"/>
      <c r="C260" s="13"/>
      <c r="D260" s="13"/>
      <c r="E260" s="13"/>
      <c r="F260" s="13"/>
      <c r="G260" s="223"/>
      <c r="H260" s="223"/>
      <c r="I260" s="223"/>
      <c r="J260" s="223"/>
      <c r="K260" s="223"/>
    </row>
    <row r="261" spans="1:11" ht="21.75">
      <c r="A261" s="223"/>
      <c r="B261" s="223"/>
      <c r="C261" s="356"/>
      <c r="D261" s="356"/>
      <c r="E261" s="356"/>
      <c r="F261" s="223"/>
      <c r="G261" s="223"/>
      <c r="H261" s="223"/>
      <c r="I261" s="223"/>
      <c r="J261" s="223"/>
      <c r="K261" s="223"/>
    </row>
    <row r="262" spans="1:11" ht="21.75">
      <c r="A262" s="223"/>
      <c r="B262" s="223"/>
      <c r="C262" s="356"/>
      <c r="D262" s="356"/>
      <c r="E262" s="356"/>
      <c r="F262" s="223"/>
      <c r="G262" s="223"/>
      <c r="H262" s="223"/>
      <c r="I262" s="223"/>
      <c r="J262" s="223"/>
      <c r="K262" s="223"/>
    </row>
    <row r="263" spans="1:11" ht="21.75">
      <c r="A263" s="223"/>
      <c r="B263" s="223"/>
      <c r="C263" s="223"/>
      <c r="D263" s="223"/>
      <c r="E263" s="223"/>
      <c r="F263" s="223"/>
      <c r="G263" s="223"/>
      <c r="H263" s="223"/>
      <c r="I263" s="223"/>
      <c r="J263" s="223"/>
      <c r="K263" s="223"/>
    </row>
    <row r="264" spans="1:11" ht="21.75">
      <c r="A264" s="223"/>
      <c r="B264" s="223"/>
      <c r="C264" s="223"/>
      <c r="D264" s="223"/>
      <c r="E264" s="223"/>
      <c r="F264" s="223"/>
      <c r="G264" s="223"/>
      <c r="H264" s="223"/>
      <c r="I264" s="223"/>
      <c r="J264" s="223"/>
      <c r="K264" s="223"/>
    </row>
    <row r="265" spans="1:11" ht="21.75">
      <c r="A265" s="223"/>
      <c r="B265" s="223"/>
      <c r="C265" s="223"/>
      <c r="D265" s="223"/>
      <c r="E265" s="223"/>
      <c r="F265" s="223"/>
      <c r="G265" s="223"/>
      <c r="H265" s="223"/>
      <c r="I265" s="223"/>
      <c r="J265" s="223"/>
      <c r="K265" s="223"/>
    </row>
    <row r="266" spans="1:11" ht="21.75">
      <c r="A266" s="223"/>
      <c r="B266" s="223"/>
      <c r="C266" s="223"/>
      <c r="D266" s="223"/>
      <c r="E266" s="223"/>
      <c r="F266" s="223"/>
      <c r="G266" s="223"/>
      <c r="H266" s="223"/>
      <c r="I266" s="223"/>
      <c r="J266" s="223"/>
      <c r="K266" s="223"/>
    </row>
    <row r="267" spans="1:11" ht="21.75">
      <c r="A267" s="223"/>
      <c r="B267" s="223"/>
      <c r="C267" s="223"/>
      <c r="D267" s="223"/>
      <c r="E267" s="223"/>
      <c r="F267" s="223"/>
      <c r="G267" s="223"/>
      <c r="H267" s="223"/>
      <c r="I267" s="223"/>
      <c r="J267" s="223"/>
      <c r="K267" s="223"/>
    </row>
    <row r="268" spans="1:11" ht="21.75">
      <c r="A268" s="223"/>
      <c r="B268" s="223"/>
      <c r="C268" s="223"/>
      <c r="D268" s="223"/>
      <c r="E268" s="223"/>
      <c r="F268" s="223"/>
      <c r="G268" s="223"/>
      <c r="H268" s="223"/>
      <c r="I268" s="223"/>
      <c r="J268" s="223"/>
      <c r="K268" s="223"/>
    </row>
    <row r="269" spans="1:11" ht="21.75">
      <c r="A269" s="223"/>
      <c r="B269" s="223"/>
      <c r="C269" s="223"/>
      <c r="D269" s="223"/>
      <c r="E269" s="223"/>
      <c r="F269" s="223"/>
      <c r="G269" s="223"/>
      <c r="H269" s="223"/>
      <c r="I269" s="223"/>
      <c r="J269" s="223"/>
      <c r="K269" s="223"/>
    </row>
    <row r="270" spans="1:11" ht="21.75">
      <c r="A270" s="223"/>
      <c r="B270" s="223"/>
      <c r="C270" s="223"/>
      <c r="D270" s="223"/>
      <c r="E270" s="223"/>
      <c r="F270" s="223"/>
      <c r="G270" s="223"/>
      <c r="H270" s="223"/>
      <c r="I270" s="223"/>
      <c r="J270" s="223"/>
      <c r="K270" s="223"/>
    </row>
    <row r="271" spans="1:11" ht="21.75">
      <c r="A271" s="223"/>
      <c r="B271" s="223"/>
      <c r="C271" s="223"/>
      <c r="D271" s="223"/>
      <c r="E271" s="223"/>
      <c r="F271" s="223"/>
      <c r="G271" s="223"/>
      <c r="H271" s="223"/>
      <c r="I271" s="223"/>
      <c r="J271" s="223"/>
      <c r="K271" s="223"/>
    </row>
    <row r="272" spans="1:11" ht="21.75">
      <c r="A272" s="223"/>
      <c r="B272" s="223"/>
      <c r="C272" s="223"/>
      <c r="D272" s="223"/>
      <c r="E272" s="223"/>
      <c r="F272" s="223"/>
      <c r="G272" s="223"/>
      <c r="H272" s="223"/>
      <c r="I272" s="223"/>
      <c r="J272" s="223"/>
      <c r="K272" s="223"/>
    </row>
    <row r="273" spans="1:11" ht="21.75">
      <c r="A273" s="223"/>
      <c r="B273" s="223"/>
      <c r="C273" s="223"/>
      <c r="D273" s="223"/>
      <c r="E273" s="223"/>
      <c r="F273" s="223"/>
      <c r="G273" s="223"/>
      <c r="H273" s="223"/>
      <c r="I273" s="223"/>
      <c r="J273" s="223"/>
      <c r="K273" s="223"/>
    </row>
    <row r="274" spans="1:11" ht="21.75">
      <c r="A274" s="223"/>
      <c r="B274" s="223"/>
      <c r="C274" s="223"/>
      <c r="D274" s="223"/>
      <c r="E274" s="223"/>
      <c r="F274" s="223"/>
      <c r="G274" s="223"/>
      <c r="H274" s="223"/>
      <c r="I274" s="223"/>
      <c r="J274" s="223"/>
      <c r="K274" s="223"/>
    </row>
    <row r="275" spans="1:11" ht="21.75">
      <c r="A275" s="223"/>
      <c r="B275" s="223"/>
      <c r="C275" s="223"/>
      <c r="D275" s="223"/>
      <c r="E275" s="223"/>
      <c r="F275" s="223"/>
      <c r="G275" s="223"/>
      <c r="H275" s="223"/>
      <c r="I275" s="223"/>
      <c r="J275" s="223"/>
      <c r="K275" s="223"/>
    </row>
    <row r="276" spans="1:11" ht="21.75">
      <c r="A276" s="223"/>
      <c r="B276" s="223"/>
      <c r="C276" s="223"/>
      <c r="D276" s="223"/>
      <c r="E276" s="223"/>
      <c r="F276" s="223"/>
      <c r="G276" s="223"/>
      <c r="H276" s="223"/>
      <c r="I276" s="223"/>
      <c r="J276" s="223"/>
      <c r="K276" s="223"/>
    </row>
    <row r="277" spans="1:11" ht="21.75">
      <c r="A277" s="223"/>
      <c r="B277" s="223"/>
      <c r="C277" s="223"/>
      <c r="D277" s="223"/>
      <c r="E277" s="223"/>
      <c r="F277" s="223"/>
      <c r="G277" s="223"/>
      <c r="H277" s="223"/>
      <c r="I277" s="223"/>
      <c r="J277" s="223"/>
      <c r="K277" s="223"/>
    </row>
    <row r="278" spans="1:11" ht="21.75">
      <c r="A278" s="223"/>
      <c r="B278" s="223"/>
      <c r="C278" s="223"/>
      <c r="D278" s="223"/>
      <c r="E278" s="223"/>
      <c r="F278" s="223"/>
      <c r="G278" s="223"/>
      <c r="H278" s="223"/>
      <c r="I278" s="223"/>
      <c r="J278" s="223"/>
      <c r="K278" s="223"/>
    </row>
    <row r="279" spans="1:11" ht="21.75">
      <c r="A279" s="223"/>
      <c r="B279" s="223"/>
      <c r="C279" s="223"/>
      <c r="D279" s="223"/>
      <c r="E279" s="223"/>
      <c r="F279" s="223"/>
      <c r="G279" s="223"/>
      <c r="H279" s="223"/>
      <c r="I279" s="223"/>
      <c r="J279" s="223"/>
      <c r="K279" s="223"/>
    </row>
    <row r="280" spans="1:11" ht="21.75">
      <c r="A280" s="223"/>
      <c r="B280" s="223"/>
      <c r="C280" s="223"/>
      <c r="D280" s="223"/>
      <c r="E280" s="223"/>
      <c r="F280" s="223"/>
      <c r="G280" s="223"/>
      <c r="H280" s="223"/>
      <c r="I280" s="223"/>
      <c r="J280" s="223"/>
      <c r="K280" s="223"/>
    </row>
    <row r="281" spans="1:7" ht="21.75">
      <c r="A281" s="6"/>
      <c r="B281" s="6"/>
      <c r="C281" s="6"/>
      <c r="D281" s="6"/>
      <c r="E281" s="6"/>
      <c r="F281" s="6"/>
      <c r="G281" s="6"/>
    </row>
    <row r="282" spans="1:7" ht="21.75">
      <c r="A282" s="6"/>
      <c r="B282" s="6"/>
      <c r="C282" s="6"/>
      <c r="D282" s="6"/>
      <c r="E282" s="6"/>
      <c r="F282" s="6"/>
      <c r="G282" s="6"/>
    </row>
    <row r="283" spans="1:7" ht="21.75">
      <c r="A283" s="278"/>
      <c r="B283" s="278"/>
      <c r="C283" s="278"/>
      <c r="D283" s="278"/>
      <c r="E283" s="278"/>
      <c r="F283" s="278"/>
      <c r="G283" s="6"/>
    </row>
    <row r="284" spans="1:7" ht="21.75">
      <c r="A284" s="278"/>
      <c r="B284" s="278"/>
      <c r="C284" s="278"/>
      <c r="D284" s="278"/>
      <c r="E284" s="278"/>
      <c r="F284" s="278"/>
      <c r="G284" s="6"/>
    </row>
    <row r="285" spans="1:7" ht="21.75">
      <c r="A285" s="278"/>
      <c r="B285" s="278"/>
      <c r="C285" s="278"/>
      <c r="D285" s="278"/>
      <c r="E285" s="278"/>
      <c r="F285" s="278"/>
      <c r="G285" s="6"/>
    </row>
    <row r="286" spans="1:7" ht="21.75">
      <c r="A286" s="276"/>
      <c r="B286" s="276"/>
      <c r="C286" s="276"/>
      <c r="D286" s="276"/>
      <c r="E286" s="276"/>
      <c r="F286" s="276"/>
      <c r="G286" s="6"/>
    </row>
    <row r="287" spans="1:7" ht="21.75">
      <c r="A287" s="5"/>
      <c r="B287" s="5"/>
      <c r="C287" s="157"/>
      <c r="D287" s="157"/>
      <c r="E287" s="157"/>
      <c r="F287" s="157"/>
      <c r="G287" s="6"/>
    </row>
    <row r="288" spans="1:7" ht="21.75">
      <c r="A288" s="6"/>
      <c r="B288" s="5"/>
      <c r="C288" s="141"/>
      <c r="D288" s="5"/>
      <c r="E288" s="6"/>
      <c r="F288" s="6"/>
      <c r="G288" s="6"/>
    </row>
    <row r="289" spans="1:7" ht="21.75">
      <c r="A289" s="6"/>
      <c r="B289" s="5"/>
      <c r="C289" s="141"/>
      <c r="D289" s="5"/>
      <c r="E289" s="6"/>
      <c r="F289" s="6"/>
      <c r="G289" s="6"/>
    </row>
    <row r="290" spans="1:7" ht="21.75">
      <c r="A290" s="6"/>
      <c r="B290" s="5"/>
      <c r="C290" s="141"/>
      <c r="D290" s="5"/>
      <c r="E290" s="6"/>
      <c r="F290" s="6"/>
      <c r="G290" s="6"/>
    </row>
    <row r="291" spans="1:7" ht="21.75">
      <c r="A291" s="6"/>
      <c r="B291" s="5"/>
      <c r="C291" s="141"/>
      <c r="D291" s="5"/>
      <c r="E291" s="6"/>
      <c r="F291" s="6"/>
      <c r="G291" s="6"/>
    </row>
    <row r="292" spans="1:7" ht="21.75">
      <c r="A292" s="6"/>
      <c r="B292" s="5"/>
      <c r="C292" s="141"/>
      <c r="D292" s="5"/>
      <c r="E292" s="6"/>
      <c r="F292" s="5"/>
      <c r="G292" s="6"/>
    </row>
    <row r="293" spans="1:7" ht="21.75" customHeight="1" hidden="1">
      <c r="A293" s="6"/>
      <c r="B293" s="5"/>
      <c r="C293" s="141"/>
      <c r="D293" s="5"/>
      <c r="E293" s="6"/>
      <c r="F293" s="5"/>
      <c r="G293" s="6"/>
    </row>
    <row r="294" spans="1:7" ht="21.75">
      <c r="A294" s="6"/>
      <c r="B294" s="5"/>
      <c r="C294" s="141"/>
      <c r="D294" s="5"/>
      <c r="E294" s="6"/>
      <c r="F294" s="5"/>
      <c r="G294" s="6"/>
    </row>
    <row r="295" spans="1:7" ht="21.75">
      <c r="A295" s="277"/>
      <c r="B295" s="5"/>
      <c r="C295" s="6"/>
      <c r="D295" s="6"/>
      <c r="E295" s="141"/>
      <c r="F295" s="5"/>
      <c r="G295" s="6"/>
    </row>
    <row r="296" spans="1:7" ht="21.75">
      <c r="A296" s="277"/>
      <c r="B296" s="5"/>
      <c r="C296" s="6"/>
      <c r="D296" s="6"/>
      <c r="E296" s="141"/>
      <c r="F296" s="5"/>
      <c r="G296" s="6"/>
    </row>
    <row r="297" spans="1:7" ht="21.75">
      <c r="A297" s="277"/>
      <c r="B297" s="5"/>
      <c r="C297" s="6"/>
      <c r="D297" s="6"/>
      <c r="E297" s="141"/>
      <c r="F297" s="5"/>
      <c r="G297" s="6"/>
    </row>
    <row r="298" spans="1:7" ht="21.75">
      <c r="A298" s="277"/>
      <c r="B298" s="5"/>
      <c r="C298" s="6"/>
      <c r="D298" s="6"/>
      <c r="E298" s="141"/>
      <c r="F298" s="5"/>
      <c r="G298" s="6"/>
    </row>
    <row r="299" spans="1:7" ht="21.75">
      <c r="A299" s="277"/>
      <c r="B299" s="5"/>
      <c r="C299" s="6"/>
      <c r="D299" s="6"/>
      <c r="E299" s="141"/>
      <c r="F299" s="5"/>
      <c r="G299" s="6"/>
    </row>
    <row r="300" spans="1:7" ht="21.75">
      <c r="A300" s="277"/>
      <c r="B300" s="5"/>
      <c r="C300" s="6"/>
      <c r="D300" s="6"/>
      <c r="E300" s="141"/>
      <c r="F300" s="5"/>
      <c r="G300" s="6"/>
    </row>
    <row r="301" spans="1:7" ht="21.75">
      <c r="A301" s="277"/>
      <c r="B301" s="5"/>
      <c r="C301" s="6"/>
      <c r="D301" s="6"/>
      <c r="E301" s="141"/>
      <c r="F301" s="5"/>
      <c r="G301" s="6"/>
    </row>
    <row r="302" spans="1:7" ht="21.75">
      <c r="A302" s="277"/>
      <c r="B302" s="5"/>
      <c r="C302" s="6"/>
      <c r="D302" s="5"/>
      <c r="E302" s="141"/>
      <c r="F302" s="5"/>
      <c r="G302" s="6"/>
    </row>
    <row r="303" spans="1:7" ht="21.75">
      <c r="A303" s="6"/>
      <c r="B303" s="6"/>
      <c r="C303" s="141"/>
      <c r="D303" s="5"/>
      <c r="E303" s="141"/>
      <c r="F303" s="5"/>
      <c r="G303" s="6"/>
    </row>
    <row r="304" spans="1:7" ht="21.75">
      <c r="A304" s="6"/>
      <c r="B304" s="6"/>
      <c r="C304" s="141"/>
      <c r="D304" s="5"/>
      <c r="E304" s="141"/>
      <c r="F304" s="5"/>
      <c r="G304" s="6"/>
    </row>
    <row r="305" spans="1:7" ht="21.75">
      <c r="A305" s="6"/>
      <c r="B305" s="6"/>
      <c r="C305" s="6"/>
      <c r="D305" s="6"/>
      <c r="E305" s="6"/>
      <c r="F305" s="6"/>
      <c r="G305" s="6"/>
    </row>
    <row r="306" spans="1:7" ht="21.75">
      <c r="A306" s="6"/>
      <c r="B306" s="6"/>
      <c r="C306" s="6"/>
      <c r="D306" s="6"/>
      <c r="E306" s="6"/>
      <c r="F306" s="6"/>
      <c r="G306" s="6"/>
    </row>
    <row r="307" spans="1:7" ht="21.75">
      <c r="A307" s="6"/>
      <c r="B307" s="6"/>
      <c r="C307" s="6"/>
      <c r="D307" s="6"/>
      <c r="E307" s="6"/>
      <c r="F307" s="6"/>
      <c r="G307" s="6"/>
    </row>
    <row r="308" spans="1:7" ht="21.75">
      <c r="A308" s="6"/>
      <c r="B308" s="6"/>
      <c r="C308" s="6"/>
      <c r="D308" s="6"/>
      <c r="E308" s="6"/>
      <c r="F308" s="6"/>
      <c r="G308" s="6"/>
    </row>
    <row r="309" spans="1:7" ht="21.75">
      <c r="A309" s="6"/>
      <c r="B309" s="6"/>
      <c r="C309" s="6"/>
      <c r="D309" s="6"/>
      <c r="E309" s="6"/>
      <c r="F309" s="6"/>
      <c r="G309" s="6"/>
    </row>
    <row r="310" spans="1:7" ht="21.75">
      <c r="A310" s="6"/>
      <c r="B310" s="6"/>
      <c r="C310" s="6"/>
      <c r="D310" s="6"/>
      <c r="E310" s="6"/>
      <c r="F310" s="6"/>
      <c r="G310" s="6"/>
    </row>
    <row r="311" spans="1:7" ht="21.75">
      <c r="A311" s="6"/>
      <c r="B311" s="6"/>
      <c r="C311" s="6"/>
      <c r="D311" s="6"/>
      <c r="E311" s="6"/>
      <c r="F311" s="6"/>
      <c r="G311" s="6"/>
    </row>
    <row r="312" spans="1:7" ht="21.75">
      <c r="A312" s="6"/>
      <c r="B312" s="6"/>
      <c r="C312" s="6"/>
      <c r="D312" s="6"/>
      <c r="E312" s="6"/>
      <c r="F312" s="6"/>
      <c r="G312" s="6"/>
    </row>
    <row r="313" spans="1:7" ht="21.75">
      <c r="A313" s="6"/>
      <c r="B313" s="6"/>
      <c r="C313" s="6"/>
      <c r="D313" s="6"/>
      <c r="E313" s="6"/>
      <c r="F313" s="6"/>
      <c r="G313" s="6"/>
    </row>
    <row r="314" spans="1:7" ht="21.75">
      <c r="A314" s="6"/>
      <c r="B314" s="6"/>
      <c r="C314" s="6"/>
      <c r="D314" s="6"/>
      <c r="E314" s="6"/>
      <c r="F314" s="6"/>
      <c r="G314" s="6"/>
    </row>
    <row r="315" spans="1:7" ht="21.75">
      <c r="A315" s="6"/>
      <c r="B315" s="6"/>
      <c r="C315" s="6"/>
      <c r="D315" s="6"/>
      <c r="E315" s="6"/>
      <c r="F315" s="6"/>
      <c r="G315" s="6"/>
    </row>
    <row r="316" spans="1:7" ht="21.75">
      <c r="A316" s="6"/>
      <c r="B316" s="6"/>
      <c r="C316" s="6"/>
      <c r="D316" s="6"/>
      <c r="E316" s="6"/>
      <c r="F316" s="6"/>
      <c r="G316" s="6"/>
    </row>
    <row r="317" spans="1:7" ht="21.75">
      <c r="A317" s="6"/>
      <c r="B317" s="6"/>
      <c r="C317" s="6"/>
      <c r="D317" s="6"/>
      <c r="E317" s="6"/>
      <c r="F317" s="6"/>
      <c r="G317" s="6"/>
    </row>
    <row r="318" spans="1:7" ht="21.75">
      <c r="A318" s="6"/>
      <c r="B318" s="6"/>
      <c r="C318" s="6"/>
      <c r="D318" s="6"/>
      <c r="E318" s="6"/>
      <c r="F318" s="6"/>
      <c r="G318" s="6"/>
    </row>
  </sheetData>
  <sheetProtection/>
  <mergeCells count="20">
    <mergeCell ref="A134:B134"/>
    <mergeCell ref="C134:D134"/>
    <mergeCell ref="E134:F134"/>
    <mergeCell ref="G188:I188"/>
    <mergeCell ref="A190:B190"/>
    <mergeCell ref="G7:I7"/>
    <mergeCell ref="A9:B9"/>
    <mergeCell ref="C9:D9"/>
    <mergeCell ref="E9:F9"/>
    <mergeCell ref="G118:I118"/>
    <mergeCell ref="C190:D190"/>
    <mergeCell ref="E190:F190"/>
    <mergeCell ref="A76:B76"/>
    <mergeCell ref="C76:D76"/>
    <mergeCell ref="G232:I232"/>
    <mergeCell ref="G60:I60"/>
    <mergeCell ref="G176:I176"/>
    <mergeCell ref="E76:F76"/>
    <mergeCell ref="G132:I132"/>
    <mergeCell ref="G74:I74"/>
  </mergeCells>
  <printOptions/>
  <pageMargins left="0.3937007874015748" right="0" top="0.1968503937007874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CCH</cp:lastModifiedBy>
  <cp:lastPrinted>2012-02-09T02:36:23Z</cp:lastPrinted>
  <dcterms:created xsi:type="dcterms:W3CDTF">2004-06-18T05:39:05Z</dcterms:created>
  <dcterms:modified xsi:type="dcterms:W3CDTF">2012-06-08T08:03:23Z</dcterms:modified>
  <cp:category/>
  <cp:version/>
  <cp:contentType/>
  <cp:contentStatus/>
</cp:coreProperties>
</file>