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2" activeTab="6"/>
  </bookViews>
  <sheets>
    <sheet name="งบฐานะฯ" sheetId="1" r:id="rId1"/>
    <sheet name="ทรัพย์สิน" sheetId="2" r:id="rId2"/>
    <sheet name="รายละเอียดทรพย์สินฯ" sheetId="3" r:id="rId3"/>
    <sheet name="รับ-จ่าย" sheetId="4" r:id="rId4"/>
    <sheet name="รายละเอียดรับ-จ่าย" sheetId="5" r:id="rId5"/>
    <sheet name="งบทดลอง(ปิด) " sheetId="6" r:id="rId6"/>
    <sheet name="หมายเหตุ 1,2,3" sheetId="7" r:id="rId7"/>
    <sheet name="กระดาษทำการ" sheetId="8" r:id="rId8"/>
  </sheets>
  <definedNames/>
  <calcPr fullCalcOnLoad="1"/>
</workbook>
</file>

<file path=xl/sharedStrings.xml><?xml version="1.0" encoding="utf-8"?>
<sst xmlns="http://schemas.openxmlformats.org/spreadsheetml/2006/main" count="889" uniqueCount="450">
  <si>
    <t>องค์การบริหารส่วนตำบลเสาธง   อำเภอร่อนพิบูลย์  จังหวัดนครศรีธรรมราช</t>
  </si>
  <si>
    <t>งบแสดงฐานะการเงิน</t>
  </si>
  <si>
    <t>ทรัพย์สิน</t>
  </si>
  <si>
    <t>ทรัพย์สินตามงบทรัพย์สิน</t>
  </si>
  <si>
    <t>-</t>
  </si>
  <si>
    <t>หนี้สินและเงินสะสม</t>
  </si>
  <si>
    <t>ทุนทรัพย์สิน</t>
  </si>
  <si>
    <t>เงินทุนโครงการเศรษฐกิจชุมชน</t>
  </si>
  <si>
    <t>รายจ่ายค้างจ่าย</t>
  </si>
  <si>
    <t>เงินรับฝากหมายเหตุ 1</t>
  </si>
  <si>
    <t>เงินทุนสำรองเงินสะสม</t>
  </si>
  <si>
    <t xml:space="preserve">    หัวหน้าส่วนการคลัง</t>
  </si>
  <si>
    <t xml:space="preserve">   ปลัดองค์การบริหารส่วนตำบล</t>
  </si>
  <si>
    <t>องค์การบริหารส่วนตำบลเสาธง   อำเภอร่อนพิบูลย์        จังหวัดนครศรีธรรมราช</t>
  </si>
  <si>
    <t>งบทรัพย์สิน</t>
  </si>
  <si>
    <t>ประภททรัพย์สิน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</si>
  <si>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</si>
  <si>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</si>
  <si>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</si>
  <si>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</si>
  <si>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</si>
  <si>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จำนวนเงิน</t>
  </si>
  <si>
    <t>ก. อสังหาริมทรัพย์</t>
  </si>
  <si>
    <t xml:space="preserve">     1. ที่ดิน</t>
  </si>
  <si>
    <t xml:space="preserve">     2. อาคาร</t>
  </si>
  <si>
    <t>ข. สังหาริมทรัพย์</t>
  </si>
  <si>
    <t xml:space="preserve">   1. ครุภัณฑ์สำนักงาน</t>
  </si>
  <si>
    <t xml:space="preserve">   2.ครุภัณฑ์งานบ้านงานครัว</t>
  </si>
  <si>
    <t xml:space="preserve">   3. ครุภัณฑ์ยานพาหนะและขนส่ง</t>
  </si>
  <si>
    <t xml:space="preserve">   4. ครุภัณฑ์โฆษณาและเผยแพร่</t>
  </si>
  <si>
    <t xml:space="preserve">   5. ครุภัณฑ์การเกษตร</t>
  </si>
  <si>
    <t xml:space="preserve">   6. ครุภัณฑ์ไฟฟ้าและวิทยุ</t>
  </si>
  <si>
    <t xml:space="preserve">   7. ครุภัณฑ์การศึกษา</t>
  </si>
  <si>
    <t xml:space="preserve">   10 ครุภัณฑ์ก่อสร้าง</t>
  </si>
  <si>
    <t>รวม</t>
  </si>
  <si>
    <t>ก.รายได้ อบต.</t>
  </si>
  <si>
    <t>ข.เงินอุดหนุนรัฐบาล</t>
  </si>
  <si>
    <t>ค.เงินมิยาซาว่า</t>
  </si>
  <si>
    <t>ง.เงินรางวัลจัดเก็บภาษี</t>
  </si>
  <si>
    <t>จ.จ่ายขาดเงินสะสม</t>
  </si>
  <si>
    <t>ฉ.เงินอุดหนุนทั่วไประบุ</t>
  </si>
  <si>
    <t xml:space="preserve">    วัตถุประสงค์</t>
  </si>
  <si>
    <t>องค์การบริหารส่วนตำบลเสาธง      อำเภอร่อนพิบูลย์   จังหวัดนครศรีธรรมราช</t>
  </si>
  <si>
    <t>รายการ</t>
  </si>
  <si>
    <t>ประมาณการ</t>
  </si>
  <si>
    <t>+</t>
  </si>
  <si>
    <t>สูง</t>
  </si>
  <si>
    <t>ต่ำ</t>
  </si>
  <si>
    <t>รายรับตามประมาณการรายรับ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</si>
  <si>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</si>
  <si>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</si>
  <si>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</si>
  <si>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</si>
  <si>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</si>
  <si>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</si>
  <si>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รวมรายรับตามประมาณการรายรับ</t>
  </si>
  <si>
    <t xml:space="preserve">            รวมรายรับทั้งสิ้น</t>
  </si>
  <si>
    <t>รายจ่ายตามประมาณการ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</si>
  <si>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</si>
  <si>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</si>
  <si>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</si>
  <si>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</si>
  <si>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</si>
  <si>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</si>
  <si>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</si>
  <si>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</si>
  <si>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</si>
  <si>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</si>
  <si>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</si>
  <si>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รายจ่ายอื่น ๆ </t>
  </si>
  <si>
    <t>รวมรายจ่ายตามประมาณการรายจ่าย</t>
  </si>
  <si>
    <t>รวมรายจ่ายทั้งสิ้น</t>
  </si>
  <si>
    <t xml:space="preserve">                      สูงกว่า</t>
  </si>
  <si>
    <t>รายรับ                              รายจ่าย</t>
  </si>
  <si>
    <t xml:space="preserve">                     ต่ำกว่า</t>
  </si>
  <si>
    <t>รายจ่ายจริง</t>
  </si>
  <si>
    <t>รายรับจริง</t>
  </si>
  <si>
    <t xml:space="preserve">    (นางปิยะนุช  แก้วมาก)</t>
  </si>
  <si>
    <t xml:space="preserve">      หัวหน้าส่วนการคลัง</t>
  </si>
  <si>
    <t xml:space="preserve">        (นายอภินันท์  พจนะ)</t>
  </si>
  <si>
    <t>ช. รับบริจาค</t>
  </si>
  <si>
    <t>เงินอุดหนุนเฉพาะกิจ</t>
  </si>
  <si>
    <t>รายจ่ายที่รอจ่าย</t>
  </si>
  <si>
    <t>จ่าสิบเอก</t>
  </si>
  <si>
    <t xml:space="preserve">  ปลัดองค์การบริหารส่วนตำบล</t>
  </si>
  <si>
    <t>รายจ่ายจากเงินอุดหนุนเฉพาะกิจ</t>
  </si>
  <si>
    <t xml:space="preserve">                   จ่าสิบเอก</t>
  </si>
  <si>
    <t>ปลัดองค์การบริหารส่วนตำบล                       นายกองค์การบริหารส่วนตำบลเสาธง</t>
  </si>
  <si>
    <t xml:space="preserve">                                          (ธรรมนูญ  มูณีเกิด)</t>
  </si>
  <si>
    <t>เงินอุดหนุนเฉพาะกิจค้างจ่าย</t>
  </si>
  <si>
    <t>รายได้จากสาธาณูปโภคและการพานิชย์</t>
  </si>
  <si>
    <t>ค่าครุภัณณฑ์</t>
  </si>
  <si>
    <t xml:space="preserve">รายจ่ายอื่น </t>
  </si>
  <si>
    <t>รายรับจริงสูงกว่ารายจ่ายจริง</t>
  </si>
  <si>
    <t>(นางพนอม  เปียกบุตร)</t>
  </si>
  <si>
    <t>หัวหน้าส่วนการคลัง</t>
  </si>
  <si>
    <t>(นายจิระวัฒน์  เทวเดช)</t>
  </si>
  <si>
    <t>ปลัดองค์การบริหารส่วนตำบล</t>
  </si>
  <si>
    <t>นายกองค์การบริหารส่วนตำบลเสาธง</t>
  </si>
  <si>
    <t>ลูกหนี้ค่าน้ำประปา</t>
  </si>
  <si>
    <t>รายจ่ายรอจ่าย</t>
  </si>
  <si>
    <t xml:space="preserve"> (นางพนอม  เปียกบุตร)</t>
  </si>
  <si>
    <t>(ธรรมนูญ  มูณีเกิด)</t>
  </si>
  <si>
    <t xml:space="preserve">                             หัวหน้าส่วนการคลัง</t>
  </si>
  <si>
    <t xml:space="preserve"> ซ. เงินอุดหนุนเฉพาะกิจ</t>
  </si>
  <si>
    <t>องค์การบริหารส่วนตำบลเสาธง    อำเภอร่อนพิบูลย์   จังหวัดนครศรีธรรมราช</t>
  </si>
  <si>
    <t>บัญชีรายละเอียดรายรับ - รายจ่ายจริง</t>
  </si>
  <si>
    <t>ประมาณการรายรับ</t>
  </si>
  <si>
    <t>รับจริง</t>
  </si>
  <si>
    <t>รายรับตามประมาณการ</t>
  </si>
  <si>
    <t>ก.รายได้</t>
  </si>
  <si>
    <t>1.หมวดภาษีอากร</t>
  </si>
  <si>
    <t xml:space="preserve">  ภาษีบำรุงท้องที่</t>
  </si>
  <si>
    <t xml:space="preserve"> ภาษีป้าย</t>
  </si>
  <si>
    <t xml:space="preserve"> ภาษีโรงเรือนและที่ดิน</t>
  </si>
  <si>
    <t xml:space="preserve"> ภาษีสุรา</t>
  </si>
  <si>
    <t xml:space="preserve"> ภาษีสรรพสามิต</t>
  </si>
  <si>
    <t xml:space="preserve"> ค่าจดทะเบียนสิทธิและนิติกรรมที่ดิน</t>
  </si>
  <si>
    <t>ภาษธุรกิจเฉพาะ</t>
  </si>
  <si>
    <t>ค่าภาคหลวงแร่</t>
  </si>
  <si>
    <t>ค่าภาคหลวงปิโตรเลียม</t>
  </si>
  <si>
    <t>2. หมวดค่าธรรมเนียมค่าปรับและใบอนุญาต</t>
  </si>
  <si>
    <t xml:space="preserve"> ค่าใบอนุญาตให้ใช้น้ำบาดาล</t>
  </si>
  <si>
    <t xml:space="preserve"> ค่าใบอนุญาตถมดิน</t>
  </si>
  <si>
    <t>3.หมวดรายได้จากทรัพย์สิน</t>
  </si>
  <si>
    <t xml:space="preserve">  ดอกเบี้ยเงินฝากธนาคาร</t>
  </si>
  <si>
    <t xml:space="preserve">  รวม</t>
  </si>
  <si>
    <t>4. หมวดรายได้จากสาธารณูปโภคและการพานิชย์</t>
  </si>
  <si>
    <t xml:space="preserve">  รายได้จากสาธารณูปโภคและการพานิชย์</t>
  </si>
  <si>
    <t>5. หมวดรายได้เบ็ดเตล็ด</t>
  </si>
  <si>
    <t xml:space="preserve"> ค่าขายแบบแปลน</t>
  </si>
  <si>
    <t xml:space="preserve"> รายได้อื่น ๆ</t>
  </si>
  <si>
    <t>5. หมวดรายได้จากทุน</t>
  </si>
  <si>
    <t xml:space="preserve">  ค่าขายทอดตลาดทรัพย์สิน</t>
  </si>
  <si>
    <t>ข. หมวดเงินอุดหนุน</t>
  </si>
  <si>
    <t xml:space="preserve">  เงินอุดหนุนทั่วไปจากรัฐบาล</t>
  </si>
  <si>
    <t>รวมเงินอุดหนุนเฉพาะกิจ</t>
  </si>
  <si>
    <t>รวมรายรับทั้งสิ้น</t>
  </si>
  <si>
    <t>ค. เงินอุดหนุนทั่วไประบุวัตถุประสงค์</t>
  </si>
  <si>
    <t xml:space="preserve">  ค่าอาหารเสริม (นม)</t>
  </si>
  <si>
    <t xml:space="preserve">  ค่าอาหารกลางวัน</t>
  </si>
  <si>
    <t xml:space="preserve">  ค่าตอบแทน ผดด.</t>
  </si>
  <si>
    <t xml:space="preserve">  เงินสมทบกองทุนประกันสังคม</t>
  </si>
  <si>
    <t xml:space="preserve">  ค่าวัสดุการศึกษา</t>
  </si>
  <si>
    <t xml:space="preserve">  ค่าพาหนะ</t>
  </si>
  <si>
    <t xml:space="preserve"> เงินอุดหนุนสาธารณสุขมูลฐาน</t>
  </si>
  <si>
    <t xml:space="preserve"> เงินอุดหนุนส่งเสริมกิจกรรมกลุ่มสตรี</t>
  </si>
  <si>
    <t xml:space="preserve"> ค่าเบี้ยยังชีพคนชรา</t>
  </si>
  <si>
    <t xml:space="preserve"> ค่าเบี้ยยังชีพคนพิการ</t>
  </si>
  <si>
    <t xml:space="preserve"> ค่าเงินอุดหนุนเกี่ยวกับเด็กและเยาวชน</t>
  </si>
  <si>
    <t xml:space="preserve"> เงินอุดหนุนสนับสนุนกีฬาหมู่บ้าน</t>
  </si>
  <si>
    <t xml:space="preserve"> เงินอุดหนุนศูนย์พัฒนาครอบครัว</t>
  </si>
  <si>
    <t>รวมเงินอุดหนุนทั่วไประบุวัตถุประสงค์</t>
  </si>
  <si>
    <t xml:space="preserve">                                 </t>
  </si>
  <si>
    <t xml:space="preserve">  -    2   -   </t>
  </si>
  <si>
    <t xml:space="preserve"> -2-</t>
  </si>
  <si>
    <t>รายรับจากเงินอุดหนุนเฉพาะกิจ</t>
  </si>
  <si>
    <t xml:space="preserve">  ค่าตอบแทน/ค่าครองชีพ/ประกันสังคม ผดด.วัดพัฒนาราม</t>
  </si>
  <si>
    <t xml:space="preserve">  ค่าโครงการอุดหนุนศูนย์ข้อมูลข่าวสาร</t>
  </si>
  <si>
    <t xml:space="preserve">  โครงการอุดหนุนศูนย์พัฒนาครอบครัวในชุมชน</t>
  </si>
  <si>
    <t xml:space="preserve"> ค่าเบี้ยยังชีพผู้สูงอายุจากรัฐบาล</t>
  </si>
  <si>
    <t xml:space="preserve"> ค่าขนส่งผู้ป่วย/บาดเจ็บส่งโรงพยาบาล</t>
  </si>
  <si>
    <t xml:space="preserve">  ค่าอาหารเสริม (นม) ป.5  - ป.6</t>
  </si>
  <si>
    <t xml:space="preserve">  ค่าครุภัณฑ์สำหรับศูนย์พัฒนาเด็กเล็ก</t>
  </si>
  <si>
    <t xml:space="preserve">  ค่าวัสดุการศึกษาสำหรับศูนย์พัฒนาเด็กเล็ก</t>
  </si>
  <si>
    <t xml:space="preserve"> - 2 -</t>
  </si>
  <si>
    <t>ประมาณการรายจ่าย</t>
  </si>
  <si>
    <t>จ่ายจริง</t>
  </si>
  <si>
    <t>รายจ่ายตามงบประมาณ</t>
  </si>
  <si>
    <t>1. รายจ่ายงบกลาง</t>
  </si>
  <si>
    <t xml:space="preserve">   - รายจ่ายตามข้อผูกพัน</t>
  </si>
  <si>
    <t xml:space="preserve">   - เงินสำรองจ่าย</t>
  </si>
  <si>
    <t>2.เงินเดือน</t>
  </si>
  <si>
    <t>3. ค่าจ้างประจำ</t>
  </si>
  <si>
    <t>4. ค่าจ้างชั่วคราว</t>
  </si>
  <si>
    <t>5. ค่าตอบแทน</t>
  </si>
  <si>
    <t>6. ค่าใช้สอย</t>
  </si>
  <si>
    <t>7. ค่าวัสดุ</t>
  </si>
  <si>
    <t>8. ค่าสาธารณูปโภค</t>
  </si>
  <si>
    <t>9. เงินอุดหนุน</t>
  </si>
  <si>
    <t>10. ค่าครุภัณฑ์</t>
  </si>
  <si>
    <t>11. ค่าที่ดินและสิ่งก่อสร้าง</t>
  </si>
  <si>
    <t xml:space="preserve">12. รายจ่ายอื่น ๆ </t>
  </si>
  <si>
    <t>66</t>
  </si>
  <si>
    <t>รายจ่ายจากเงินอุดหนุนทั่วไประบุ</t>
  </si>
  <si>
    <t>วัตถุประสงค์</t>
  </si>
  <si>
    <t>ค่าตอบแทน ผดด.</t>
  </si>
  <si>
    <t>ค่าอาหารกลางวัน</t>
  </si>
  <si>
    <t>ค่าอาหารเสริม (นม)</t>
  </si>
  <si>
    <t>เงินสมทบกองทุนประกันสังคม</t>
  </si>
  <si>
    <t>ค่าวัสดุการศึกษา</t>
  </si>
  <si>
    <t>ค่าเบี้ยยังชีพคนพิการ</t>
  </si>
  <si>
    <t>ค่าเบี้ยยังชีพคนชรา</t>
  </si>
  <si>
    <t>เงินอุดหนุนสาธารณสุขมูลฐาน</t>
  </si>
  <si>
    <t>เงินอุดหนุนกิจกรรมส่งเสริมกิจกรรม</t>
  </si>
  <si>
    <t>กลุ่มสตรี</t>
  </si>
  <si>
    <t>อุดหนุนสำหรับเด็กและเยาวชน</t>
  </si>
  <si>
    <t>รวมจ่ายเงินอุดหนุนเฉพาะกิจ</t>
  </si>
  <si>
    <t>หัวหน้าส่วนการคละง</t>
  </si>
  <si>
    <t>ลำดับที่</t>
  </si>
  <si>
    <t>วันที่ได้มา</t>
  </si>
  <si>
    <t>จำนวนหน่วย</t>
  </si>
  <si>
    <t>ราคา:หน่วย</t>
  </si>
  <si>
    <t>จำนวน(เงิน)</t>
  </si>
  <si>
    <t>หมายเหตุ</t>
  </si>
  <si>
    <t>1 เครื่อง</t>
  </si>
  <si>
    <t>เงินรายได้</t>
  </si>
  <si>
    <t>ซุ้มเฉลิมพระเกียรติ</t>
  </si>
  <si>
    <t>1 ชุด</t>
  </si>
  <si>
    <t>ถังขยะ</t>
  </si>
  <si>
    <t>60 ใบ</t>
  </si>
  <si>
    <t>เงินสะสม</t>
  </si>
  <si>
    <t>เครื่องปรับอากาศ</t>
  </si>
  <si>
    <t>1 ตัว</t>
  </si>
  <si>
    <t>องค์การบริหารส่วนตำบลเสาธง</t>
  </si>
  <si>
    <t xml:space="preserve">    ณ  วันที่  30  กันยายน 2554        </t>
  </si>
  <si>
    <t>รหัสบัญชี</t>
  </si>
  <si>
    <t>เดบิท</t>
  </si>
  <si>
    <t>เครดิต</t>
  </si>
  <si>
    <t>เงินอุดหนุนทั่วไประบุวัตถุประสงค์ฝากจังหวัด</t>
  </si>
  <si>
    <t>เงินสด</t>
  </si>
  <si>
    <t>O10</t>
  </si>
  <si>
    <t>010</t>
  </si>
  <si>
    <t>เงินฝากธนาคารออมสิน - ประจำ 300000067920</t>
  </si>
  <si>
    <t>023</t>
  </si>
  <si>
    <t>88</t>
  </si>
  <si>
    <t>เงินฝากธนาคารออมสิน - เผื่อเรียก   02000660841</t>
  </si>
  <si>
    <t>022</t>
  </si>
  <si>
    <t>60</t>
  </si>
  <si>
    <t>เงินฝากธนาคาร ธกส.ออมทรัพย์ 915-2-46683-4</t>
  </si>
  <si>
    <t>23</t>
  </si>
  <si>
    <t>เงินฝากธนาคาร ธกส.ออมทรัพย์ 915-2-71346-3</t>
  </si>
  <si>
    <t>38</t>
  </si>
  <si>
    <t>เงินฝากธนาคาร กรุงไทย - ออมทรัพย์ 815-0-02628-2</t>
  </si>
  <si>
    <t>47</t>
  </si>
  <si>
    <t>เงินฝากธนาคารกรุงไทย - กระแสรายวัน 815-6-01819-2</t>
  </si>
  <si>
    <t>021</t>
  </si>
  <si>
    <t>เงินฝากธนาคารกรุงไทย - กระแสรายวัน</t>
  </si>
  <si>
    <t>O21</t>
  </si>
  <si>
    <t>เงินรายได้ค้างรับ</t>
  </si>
  <si>
    <t>90</t>
  </si>
  <si>
    <t>000</t>
  </si>
  <si>
    <t>เงินยืมเงินงบประมาณ</t>
  </si>
  <si>
    <t>27</t>
  </si>
  <si>
    <t>090</t>
  </si>
  <si>
    <t>เงินอุดหนุน- ค่าตอบแทน ผดด.</t>
  </si>
  <si>
    <t xml:space="preserve">                   - ค่าอาหารกลางวัน</t>
  </si>
  <si>
    <t xml:space="preserve">                   - ค่าอาหารเสริม (นม)</t>
  </si>
  <si>
    <t xml:space="preserve">                   - เงินสมทบกองทุนประกันสังคม</t>
  </si>
  <si>
    <t xml:space="preserve">                   - ค่าวัสดุ</t>
  </si>
  <si>
    <t xml:space="preserve">                   - ค่าจัดกิจกรรมเด็กและเยาวชน</t>
  </si>
  <si>
    <t xml:space="preserve">                   - เงินอุดหนุนสาธารณสุขมูลฐาน</t>
  </si>
  <si>
    <t xml:space="preserve">                   - ค่าเบี้ยยังชีพผู้สูงอายุ</t>
  </si>
  <si>
    <t xml:space="preserve">                   - ค่าเบี้ยยังชีพคนพิการ</t>
  </si>
  <si>
    <t xml:space="preserve">                   - ค่าส่งเสริมกิจกรรมกลุ่มสตรี</t>
  </si>
  <si>
    <t>เงินยืมเงินสะสม</t>
  </si>
  <si>
    <t>O9O</t>
  </si>
  <si>
    <t>เงินอุดหนุนทั่วไประบุวัตถุประสงค์</t>
  </si>
  <si>
    <t xml:space="preserve">      -  ค่าตอบแทน ผดด.</t>
  </si>
  <si>
    <t xml:space="preserve">      -  ค่าอาหารกลางวัน</t>
  </si>
  <si>
    <t xml:space="preserve">      -  ค่าอาหารเสริม(นม)</t>
  </si>
  <si>
    <t xml:space="preserve">      -  สมทบกองทุนประกันสังคม  </t>
  </si>
  <si>
    <t xml:space="preserve">      -  ค่าเบี้ยยังชีพผู้สูงอายุ</t>
  </si>
  <si>
    <t xml:space="preserve">      -  ค่าเบี้ยยังชีพผู้พิการ</t>
  </si>
  <si>
    <t xml:space="preserve">      -  ค่าวัสดุการศึกษา</t>
  </si>
  <si>
    <t xml:space="preserve">      -  เงินสนับสนุนทุนการศึกษา ผดด.</t>
  </si>
  <si>
    <t xml:space="preserve">      - เงินอุดหนุนสาธารณสุขมูลฐาน</t>
  </si>
  <si>
    <t>O90</t>
  </si>
  <si>
    <t>เงินยืมเงินนอกงบประมาณ</t>
  </si>
  <si>
    <t xml:space="preserve"> เงินสะสม</t>
  </si>
  <si>
    <t>700</t>
  </si>
  <si>
    <t>เงินสำรองเงินรายรับ</t>
  </si>
  <si>
    <t>เงินสะสมเพื่อการลงทุน</t>
  </si>
  <si>
    <t>เงินรับฝาก</t>
  </si>
  <si>
    <t xml:space="preserve">                                                                                                             - 2  -   </t>
  </si>
  <si>
    <t>900</t>
  </si>
  <si>
    <t>91</t>
  </si>
  <si>
    <t xml:space="preserve">   (นางปิยะนุช  แก้วมาก)                         (นายอภินันท์  พจนะ)                                       (นางประพิมพรรณ์  ไหวพริบ)</t>
  </si>
  <si>
    <t xml:space="preserve">      หัวหน้าส่วนการคลัง                     ปลัดองค์การบริหารส่วนตำบล                     นายกองค์การบริหารส่วนตำบลเสาธง</t>
  </si>
  <si>
    <t xml:space="preserve">  (นางพนอม  เปียกบุตร)                                (นายจิระวัฒน์  เทวเดช)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</si>
  <si>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นายกองค์การบริหารส่วนตำบลเสาธง  </t>
  </si>
  <si>
    <t>ก</t>
  </si>
  <si>
    <t>งบทดลอง (หลังปิดบัญชี)</t>
  </si>
  <si>
    <t xml:space="preserve">    ณ  วันที่   30  กันยายน  2553        </t>
  </si>
  <si>
    <t>26</t>
  </si>
  <si>
    <t>43</t>
  </si>
  <si>
    <t>71</t>
  </si>
  <si>
    <t>24</t>
  </si>
  <si>
    <t>เงินอุดหนุนทั่วไประบุวัตถุประสงค์ค้างจ่าย</t>
  </si>
  <si>
    <t>เงินรับฝาก หมายเหตุ 1</t>
  </si>
  <si>
    <t>600</t>
  </si>
  <si>
    <t>3000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</si>
  <si>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</si>
  <si>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</si>
  <si>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เงินยืมผัดส่งใบสำคัญ</t>
  </si>
  <si>
    <t>ลูกหนี้  (หมายเหตุ 2)</t>
  </si>
  <si>
    <t>20</t>
  </si>
  <si>
    <t>เงินรับฝาก  (หมายเหตุ 1)</t>
  </si>
  <si>
    <t>รายจ่ายค้างจ่าย  (หมายเหตุ 3)</t>
  </si>
  <si>
    <t>80</t>
  </si>
  <si>
    <t>74</t>
  </si>
  <si>
    <t>42</t>
  </si>
  <si>
    <t>องค์การบริหารส่วนตำบลเสาธง  อำเภอร่อนพิบูลย์  จังหวัดนครศรีธรรมราช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</si>
  <si>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</si>
  <si>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</si>
  <si>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</si>
  <si>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</si>
  <si>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</si>
  <si>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ค่าขายแบบโครงการไทยเข้มแข็ง</t>
  </si>
  <si>
    <t>ศูนย์พัฒนาครอบครัวในชุมชน</t>
  </si>
  <si>
    <t>ศูนย์ปรับปรุงข้อมูลข่าวสารระดับอำเภอ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</si>
  <si>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</si>
  <si>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</si>
  <si>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</si>
  <si>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                      ตรวจถูกต้องแล้ว</t>
  </si>
  <si>
    <t xml:space="preserve">                           ได้ทำการตรวจถูกต้องแล้ว</t>
  </si>
  <si>
    <t>รายละเอียด ประกอบงบทดลองและงบแสดงฐานะการเงิน</t>
  </si>
  <si>
    <t>เงินรับฝาก (หมายเหตุ 1)</t>
  </si>
  <si>
    <t>ลูกหนี้-ภาษีบำรุงท้องที่</t>
  </si>
  <si>
    <t>ลูกหนี้-ภาษีโรงเรือนและที่ดิน</t>
  </si>
  <si>
    <t>ลูกหนี้-ภาษีป้าย</t>
  </si>
  <si>
    <t>ลูกหนี้-ค่าน้ำประปา</t>
  </si>
  <si>
    <t>ประจำปี งบประมาณ พ.ศ. 2554</t>
  </si>
  <si>
    <t>ภาษีมูลค่าเพิ่ม(1 ใน 9)</t>
  </si>
  <si>
    <t xml:space="preserve">  ภาษีมูลค่าเพิ่ม (พรบ.กำหนดแผนฯ)</t>
  </si>
  <si>
    <t xml:space="preserve">  ค่าเก็บและขนขยะมูลฝอย</t>
  </si>
  <si>
    <t xml:space="preserve">   ค่าใบอนุญาตอื่น ๆ</t>
  </si>
  <si>
    <t xml:space="preserve">   ค่าธรรมเนียมการพนัน</t>
  </si>
  <si>
    <t xml:space="preserve">   ค่าใบอนุญาตตลาดเอกชน</t>
  </si>
  <si>
    <t xml:space="preserve">   ค่าปรับผิดสัญญา</t>
  </si>
  <si>
    <t>ตั้งแต่วันที่  1  ตุลาคม 2553 - 30  กันยายน  2554</t>
  </si>
  <si>
    <t xml:space="preserve">      (นางพนอม  เปียกบุตร)</t>
  </si>
  <si>
    <t xml:space="preserve">       หัวหน้าส่วนการคลัง</t>
  </si>
  <si>
    <t xml:space="preserve">      (นายจิระวัฒน์  เทวเดช)                        </t>
  </si>
  <si>
    <t xml:space="preserve">                          จ่าสิบเอก</t>
  </si>
  <si>
    <t>รายจ่ายค้างจ่าย   (หมายเหตุ 3)</t>
  </si>
  <si>
    <t>1. ค่าจัดทำวารสารประชาสัมพันธ์</t>
  </si>
  <si>
    <t>2. ค่าก่อสร้างถนน คสล.สายหน้ามัสยิด หมู่ 8</t>
  </si>
  <si>
    <t>3. ค่าก่อสร้างถนน คสล.สายโรงวัว หมู่ 2</t>
  </si>
  <si>
    <t>4. ค่าก่อสร้างถนน คสล.สายดอนดาน - สะพานคลองซ้อน หมู่ 5</t>
  </si>
  <si>
    <t>5. ค่าก่อสร้างถนน คสลซสายลุงอ้วน หมู่ 4</t>
  </si>
  <si>
    <t>6. ค่าก่อสร้างถนน คสล.สายวัดป่าแชง หมู่ 3</t>
  </si>
  <si>
    <t>7. ค่าก่อสร้างถนน คสล.สายบ้านท่าสาร</t>
  </si>
  <si>
    <t>8. ค่าก่อสร้างถนน คสล.สายสันติสุข 1 - ห้วยตอ หมู่  8</t>
  </si>
  <si>
    <t>9. ค่าก่อสร้างถนน คสล.สายแยกทุ่งนาหอ - บ้านนายเจริญ หมู่ 7</t>
  </si>
  <si>
    <t>10. ค่าก่อสร้างโรงจอดรถบริเวณสำนักงาน อบต.เสาธง หมู่ 2</t>
  </si>
  <si>
    <t xml:space="preserve">11. ค่าติดตั้งระบบเสียงตามสาย หมู่ 2,3,4,และ7 </t>
  </si>
  <si>
    <t>12. ค่าก่อสร้างศาลาที่พักผู้โดยสารทางหลวงสาย 403 หมู่ที่ 1</t>
  </si>
  <si>
    <t>13. ค่าก่อสร้างศาลาที่พักผู้โดยสารทางหลวงสาย 403 หมู่ที่ 2</t>
  </si>
  <si>
    <t>14. ค่าจัดซื้อรถมินิบัส ขนาดไม่น้อยกว่า 15 ที่นั้ง</t>
  </si>
  <si>
    <t>ณ  วันที่  30  กันยายน  2554</t>
  </si>
  <si>
    <t>ลูกหนี้ผัดส่งใบสำคัญ</t>
  </si>
  <si>
    <t>เงินฝาก ธ.ก.ส. (บัญชีเงินทุนฯ)</t>
  </si>
  <si>
    <t>เงินฝาก ธ.ก.ส.-ออมทรัพย์ (บัญชีปกติ)</t>
  </si>
  <si>
    <t>เงินฝากกรุงไทย-ออมทรัพย์</t>
  </si>
  <si>
    <t>เงินฝากกรุงไทย-กระแสรายวัน</t>
  </si>
  <si>
    <t>เงินฝากออมสิน-ประจำ</t>
  </si>
  <si>
    <t>เงินฝากออมสิน-เผื่อเรียก</t>
  </si>
  <si>
    <t>ลูกหนี้ (หมายเหตุ 2)</t>
  </si>
  <si>
    <t>รายจ่ายค้างจ่าย(หมายเหตุ 3)</t>
  </si>
  <si>
    <t>เงินรับฝาก(หมายเหตุ 1)</t>
  </si>
  <si>
    <t xml:space="preserve">       รายจ่ายค้างจ่าย</t>
  </si>
  <si>
    <t xml:space="preserve">       เงินอุดหนุนเฉพาะกิจ</t>
  </si>
  <si>
    <t xml:space="preserve">       รายจ่ายรอจ่าย</t>
  </si>
  <si>
    <t xml:space="preserve">       รายได้ค้างรับสูงกว่างวดก่อน</t>
  </si>
  <si>
    <t>หัก จ่ายขาดเงินสะสม</t>
  </si>
  <si>
    <t xml:space="preserve">      เงินทุนสำรองเงินสะสม</t>
  </si>
  <si>
    <t>02</t>
  </si>
  <si>
    <t>กระดาษทำการ</t>
  </si>
  <si>
    <t>องค์การบริหารส่วนตำบลเสาธง  อำเภอร่อนพิบูลย์ จังหวัดนครศรีธรรมราช</t>
  </si>
  <si>
    <t xml:space="preserve">งบทดลอง </t>
  </si>
  <si>
    <t>ใบผ่านรายการบัญชีทั่วไป</t>
  </si>
  <si>
    <t>งบแสดงฐานะทางการเงิน</t>
  </si>
  <si>
    <t>ณ วันที่  30  กันยายน 2554</t>
  </si>
  <si>
    <t xml:space="preserve"> (ปรับปรุง)</t>
  </si>
  <si>
    <t>(ปิดบัญชี)</t>
  </si>
  <si>
    <t xml:space="preserve"> ณ 30  กันยายน  2554</t>
  </si>
  <si>
    <t>เดบิต</t>
  </si>
  <si>
    <t>หนี้สินและทุน</t>
  </si>
  <si>
    <t>เงินฝาก ธกส.-ออมทรัพย์(บัญชีปกติ)</t>
  </si>
  <si>
    <t>เงินฝาก ธกส.-ออมทรัพย์(บัญชีเงินทุนฯ)</t>
  </si>
  <si>
    <t>เงินฝาก ออมสิน - ประจำ</t>
  </si>
  <si>
    <t>เงินฝาก ออมสิน - เผื่อเรียก</t>
  </si>
  <si>
    <t>เงินฝากธนาคารกรุงไทย ออมทรัพย์</t>
  </si>
  <si>
    <t>เงินฝากธนาคารกรุงไทย กระแสรายวัน</t>
  </si>
  <si>
    <t>รายได้ค้างรับ</t>
  </si>
  <si>
    <t>ลูกหนี้</t>
  </si>
  <si>
    <t>รายจ่ายงบกลาง</t>
  </si>
  <si>
    <t>รายจ่ายอื่น</t>
  </si>
  <si>
    <t>เงินรายรับ</t>
  </si>
  <si>
    <t xml:space="preserve">   (ธรรมนูญ  มูณีเกิด</t>
  </si>
  <si>
    <t>เงินยืม</t>
  </si>
  <si>
    <t>50</t>
  </si>
  <si>
    <t>30</t>
  </si>
  <si>
    <t>52</t>
  </si>
  <si>
    <t>28</t>
  </si>
  <si>
    <t>98</t>
  </si>
  <si>
    <t>69</t>
  </si>
  <si>
    <t>10</t>
  </si>
  <si>
    <t>97</t>
  </si>
  <si>
    <t>55</t>
  </si>
  <si>
    <t>96</t>
  </si>
  <si>
    <t>95</t>
  </si>
  <si>
    <t>เงินสะสมยกมา 1 ต.ค. 53</t>
  </si>
  <si>
    <t>บวก รายรับจริงสูงกกว่ารายจ่ายจริง</t>
  </si>
  <si>
    <t xml:space="preserve">   13.ครุภัณฑ์อื่น ๆ </t>
  </si>
  <si>
    <t xml:space="preserve">     จ่าสิบเอก</t>
  </si>
  <si>
    <t xml:space="preserve">   11. ครุภัณฑ์คอมพิวเตอร์</t>
  </si>
  <si>
    <t xml:space="preserve">   12. ครุภัณฑ์โรงงาน</t>
  </si>
  <si>
    <t xml:space="preserve">   9. ครุภัณฑ์เครื่องดับเพลิง</t>
  </si>
  <si>
    <t xml:space="preserve">   8. ครุภัณฑ์กีฬา</t>
  </si>
  <si>
    <t>รายละเอียดประกอบงบทรัพย์สิน ประจำปีงบประมาณ  พ.ศ. 2554</t>
  </si>
  <si>
    <t>18</t>
  </si>
  <si>
    <t>19</t>
  </si>
  <si>
    <t>21</t>
  </si>
  <si>
    <t>22</t>
  </si>
  <si>
    <t>ที่ดิน</t>
  </si>
  <si>
    <t>1 แปลง</t>
  </si>
  <si>
    <t>ชุดเครื่องเสียงพร้อมลำโพง</t>
  </si>
  <si>
    <t>โต๊ะทำงานระดับ 3 - 6 พร้อมเก้าอี้</t>
  </si>
  <si>
    <t>โต๊ะทำงานระดับ 1 - 2 พร้อมเก้าอี้</t>
  </si>
  <si>
    <t>เครื่องคอมพิวเตอร์</t>
  </si>
  <si>
    <t>ถังน้ำไฟเบอร์กลาส</t>
  </si>
  <si>
    <t>ตู้เหล็กบานเลื่อนกระจก</t>
  </si>
  <si>
    <t>ตู้เหล็กเก็บเอกสารชนิด 2 บาน</t>
  </si>
  <si>
    <t>กล้องถ่ายรูปดิจิตอล</t>
  </si>
  <si>
    <t>เครื่องพริ้นเตอร์</t>
  </si>
  <si>
    <t>จอภาพ</t>
  </si>
  <si>
    <t>เครื่องอัดฉีดเครื่องจักร</t>
  </si>
  <si>
    <t>เครื่องสูบน้ำ</t>
  </si>
  <si>
    <t>กระดานลื่นพาฝัน</t>
  </si>
  <si>
    <t>กระดานลื่นรูปช้าง</t>
  </si>
  <si>
    <t>บาสเก็ตบอล</t>
  </si>
  <si>
    <t>กระดานหกปูจ๋า</t>
  </si>
  <si>
    <t>ชิงช้าพาฝัน</t>
  </si>
  <si>
    <t>โยกเยกไดโนเสาร์</t>
  </si>
  <si>
    <t>กระจกโค้ง</t>
  </si>
  <si>
    <t>1 ซุ้ม</t>
  </si>
  <si>
    <t>5 ชุด</t>
  </si>
  <si>
    <t>2 เครื่อง</t>
  </si>
  <si>
    <t>1 ใบ</t>
  </si>
  <si>
    <t>2 ใบ</t>
  </si>
  <si>
    <t>3 ใบ</t>
  </si>
  <si>
    <t>2 ชุด</t>
  </si>
  <si>
    <t>เงินรายได้ 238,520  เงินอุดหนุน 4,061,480 บาท</t>
  </si>
  <si>
    <t xml:space="preserve">        (นางพนอม  เปียกบุตร)</t>
  </si>
  <si>
    <t xml:space="preserve">           หัวหน้าส่วนการคลัง</t>
  </si>
  <si>
    <t xml:space="preserve">      (นายจิระวัฒน์   เทวเดช)</t>
  </si>
  <si>
    <t>งบรายรับ  - รายจ่าย ตามงบประมาณ ประจำปี 2554</t>
  </si>
  <si>
    <t xml:space="preserve">    จ่าสิบเอก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</si>
</sst>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_ ;\-#,##0\ "/>
    <numFmt numFmtId="202" formatCode="[&lt;=99999999][$-D000000]0\-####\-####;[$-D000000]#\-####\-####"/>
  </numFmts>
  <fonts count="51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8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0"/>
    </font>
    <font>
      <sz val="10"/>
      <name val="Arial"/>
      <family val="2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4"/>
      <name val="Angsana New"/>
      <family val="1"/>
    </font>
    <font>
      <sz val="8"/>
      <name val="Arial"/>
      <family val="0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horizontal="center"/>
    </xf>
    <xf numFmtId="200" fontId="0" fillId="0" borderId="10" xfId="36" applyNumberFormat="1" applyFont="1" applyBorder="1" applyAlignment="1">
      <alignment/>
    </xf>
    <xf numFmtId="200" fontId="0" fillId="0" borderId="11" xfId="3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00" fontId="0" fillId="0" borderId="0" xfId="36" applyNumberFormat="1" applyFont="1" applyBorder="1" applyAlignment="1">
      <alignment/>
    </xf>
    <xf numFmtId="0" fontId="0" fillId="0" borderId="0" xfId="0" applyBorder="1" applyAlignment="1">
      <alignment horizontal="center"/>
    </xf>
    <xf numFmtId="200" fontId="0" fillId="0" borderId="13" xfId="36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200" fontId="0" fillId="0" borderId="10" xfId="36" applyNumberFormat="1" applyFont="1" applyBorder="1" applyAlignment="1">
      <alignment horizontal="center"/>
    </xf>
    <xf numFmtId="200" fontId="0" fillId="0" borderId="13" xfId="36" applyNumberFormat="1" applyFont="1" applyBorder="1" applyAlignment="1">
      <alignment horizontal="center"/>
    </xf>
    <xf numFmtId="200" fontId="2" fillId="0" borderId="14" xfId="36" applyNumberFormat="1" applyFont="1" applyBorder="1" applyAlignment="1">
      <alignment/>
    </xf>
    <xf numFmtId="200" fontId="0" fillId="0" borderId="14" xfId="36" applyNumberFormat="1" applyFont="1" applyBorder="1" applyAlignment="1">
      <alignment/>
    </xf>
    <xf numFmtId="200" fontId="2" fillId="0" borderId="10" xfId="36" applyNumberFormat="1" applyFont="1" applyBorder="1" applyAlignment="1">
      <alignment/>
    </xf>
    <xf numFmtId="200" fontId="2" fillId="0" borderId="15" xfId="36" applyNumberFormat="1" applyFont="1" applyBorder="1" applyAlignment="1">
      <alignment/>
    </xf>
    <xf numFmtId="200" fontId="2" fillId="0" borderId="14" xfId="36" applyNumberFormat="1" applyFont="1" applyBorder="1" applyAlignment="1">
      <alignment horizontal="center"/>
    </xf>
    <xf numFmtId="200" fontId="2" fillId="0" borderId="15" xfId="36" applyNumberFormat="1" applyFont="1" applyBorder="1" applyAlignment="1">
      <alignment horizontal="center"/>
    </xf>
    <xf numFmtId="200" fontId="2" fillId="0" borderId="11" xfId="36" applyNumberFormat="1" applyFont="1" applyBorder="1" applyAlignment="1">
      <alignment/>
    </xf>
    <xf numFmtId="200" fontId="2" fillId="0" borderId="16" xfId="36" applyNumberFormat="1" applyFont="1" applyBorder="1" applyAlignment="1">
      <alignment/>
    </xf>
    <xf numFmtId="200" fontId="2" fillId="0" borderId="11" xfId="36" applyNumberFormat="1" applyFont="1" applyBorder="1" applyAlignment="1">
      <alignment horizontal="center"/>
    </xf>
    <xf numFmtId="200" fontId="2" fillId="0" borderId="0" xfId="36" applyNumberFormat="1" applyFont="1" applyBorder="1" applyAlignment="1">
      <alignment/>
    </xf>
    <xf numFmtId="200" fontId="0" fillId="0" borderId="0" xfId="36" applyNumberFormat="1" applyFont="1" applyBorder="1" applyAlignment="1">
      <alignment/>
    </xf>
    <xf numFmtId="200" fontId="3" fillId="0" borderId="0" xfId="36" applyNumberFormat="1" applyFont="1" applyBorder="1" applyAlignment="1">
      <alignment/>
    </xf>
    <xf numFmtId="200" fontId="0" fillId="0" borderId="0" xfId="36" applyNumberFormat="1" applyFont="1" applyBorder="1" applyAlignment="1">
      <alignment horizontal="center"/>
    </xf>
    <xf numFmtId="200" fontId="2" fillId="0" borderId="17" xfId="36" applyNumberFormat="1" applyFont="1" applyBorder="1" applyAlignment="1">
      <alignment/>
    </xf>
    <xf numFmtId="200" fontId="1" fillId="0" borderId="18" xfId="36" applyNumberFormat="1" applyFont="1" applyBorder="1" applyAlignment="1">
      <alignment/>
    </xf>
    <xf numFmtId="0" fontId="0" fillId="0" borderId="0" xfId="0" applyAlignment="1">
      <alignment/>
    </xf>
    <xf numFmtId="200" fontId="2" fillId="0" borderId="16" xfId="36" applyNumberFormat="1" applyFont="1" applyBorder="1" applyAlignment="1">
      <alignment horizontal="center"/>
    </xf>
    <xf numFmtId="200" fontId="2" fillId="0" borderId="17" xfId="36" applyNumberFormat="1" applyFont="1" applyBorder="1" applyAlignment="1">
      <alignment horizontal="center"/>
    </xf>
    <xf numFmtId="200" fontId="2" fillId="0" borderId="0" xfId="38" applyNumberFormat="1" applyFont="1" applyBorder="1" applyAlignment="1">
      <alignment/>
    </xf>
    <xf numFmtId="200" fontId="0" fillId="0" borderId="0" xfId="38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0" fontId="5" fillId="0" borderId="15" xfId="38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00" fontId="5" fillId="0" borderId="10" xfId="38" applyNumberFormat="1" applyFont="1" applyBorder="1" applyAlignment="1">
      <alignment/>
    </xf>
    <xf numFmtId="0" fontId="5" fillId="0" borderId="0" xfId="0" applyFont="1" applyAlignment="1">
      <alignment/>
    </xf>
    <xf numFmtId="200" fontId="5" fillId="0" borderId="13" xfId="38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0" fontId="7" fillId="0" borderId="0" xfId="38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00" fontId="7" fillId="0" borderId="10" xfId="38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200" fontId="7" fillId="0" borderId="10" xfId="38" applyNumberFormat="1" applyFont="1" applyBorder="1" applyAlignment="1">
      <alignment/>
    </xf>
    <xf numFmtId="49" fontId="7" fillId="0" borderId="0" xfId="38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00" fontId="7" fillId="0" borderId="12" xfId="38" applyNumberFormat="1" applyFont="1" applyBorder="1" applyAlignment="1">
      <alignment/>
    </xf>
    <xf numFmtId="200" fontId="7" fillId="0" borderId="0" xfId="38" applyNumberFormat="1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38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99" fontId="7" fillId="0" borderId="13" xfId="38" applyNumberFormat="1" applyFont="1" applyBorder="1" applyAlignment="1">
      <alignment/>
    </xf>
    <xf numFmtId="0" fontId="7" fillId="0" borderId="13" xfId="0" applyFont="1" applyBorder="1" applyAlignment="1">
      <alignment/>
    </xf>
    <xf numFmtId="200" fontId="7" fillId="0" borderId="13" xfId="38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49" fontId="7" fillId="0" borderId="16" xfId="38" applyNumberFormat="1" applyFont="1" applyBorder="1" applyAlignment="1">
      <alignment horizontal="center"/>
    </xf>
    <xf numFmtId="200" fontId="7" fillId="0" borderId="21" xfId="38" applyNumberFormat="1" applyFont="1" applyBorder="1" applyAlignment="1">
      <alignment/>
    </xf>
    <xf numFmtId="49" fontId="7" fillId="0" borderId="11" xfId="38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00" fontId="7" fillId="0" borderId="22" xfId="38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01" fontId="0" fillId="0" borderId="0" xfId="38" applyNumberFormat="1" applyFont="1" applyBorder="1" applyAlignment="1">
      <alignment/>
    </xf>
    <xf numFmtId="201" fontId="0" fillId="0" borderId="0" xfId="38" applyNumberFormat="1" applyFont="1" applyBorder="1" applyAlignment="1">
      <alignment horizontal="center"/>
    </xf>
    <xf numFmtId="201" fontId="0" fillId="0" borderId="0" xfId="38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1" fontId="2" fillId="0" borderId="0" xfId="38" applyNumberFormat="1" applyFont="1" applyBorder="1" applyAlignment="1">
      <alignment horizontal="right"/>
    </xf>
    <xf numFmtId="201" fontId="2" fillId="0" borderId="0" xfId="38" applyNumberFormat="1" applyFont="1" applyBorder="1" applyAlignment="1">
      <alignment horizontal="center"/>
    </xf>
    <xf numFmtId="201" fontId="10" fillId="0" borderId="0" xfId="38" applyNumberFormat="1" applyFont="1" applyBorder="1" applyAlignment="1">
      <alignment horizontal="right"/>
    </xf>
    <xf numFmtId="201" fontId="10" fillId="0" borderId="0" xfId="38" applyNumberFormat="1" applyFont="1" applyBorder="1" applyAlignment="1">
      <alignment horizontal="center"/>
    </xf>
    <xf numFmtId="201" fontId="1" fillId="0" borderId="0" xfId="38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01" fontId="1" fillId="0" borderId="0" xfId="38" applyNumberFormat="1" applyFont="1" applyBorder="1" applyAlignment="1">
      <alignment horizontal="center"/>
    </xf>
    <xf numFmtId="201" fontId="10" fillId="0" borderId="0" xfId="38" applyNumberFormat="1" applyFont="1" applyBorder="1" applyAlignment="1">
      <alignment/>
    </xf>
    <xf numFmtId="201" fontId="1" fillId="0" borderId="0" xfId="38" applyNumberFormat="1" applyFont="1" applyBorder="1" applyAlignment="1">
      <alignment horizontal="right"/>
    </xf>
    <xf numFmtId="49" fontId="1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00" fontId="7" fillId="0" borderId="25" xfId="38" applyNumberFormat="1" applyFont="1" applyBorder="1" applyAlignment="1">
      <alignment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 horizontal="center"/>
    </xf>
    <xf numFmtId="200" fontId="7" fillId="0" borderId="14" xfId="38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38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38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200" fontId="5" fillId="0" borderId="0" xfId="38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00" fontId="5" fillId="0" borderId="10" xfId="38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9" fontId="5" fillId="0" borderId="0" xfId="38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00" fontId="5" fillId="0" borderId="12" xfId="38" applyNumberFormat="1" applyFont="1" applyBorder="1" applyAlignment="1">
      <alignment/>
    </xf>
    <xf numFmtId="200" fontId="5" fillId="0" borderId="20" xfId="38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0" xfId="38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99" fontId="5" fillId="0" borderId="13" xfId="38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0" borderId="16" xfId="38" applyNumberFormat="1" applyFont="1" applyBorder="1" applyAlignment="1">
      <alignment horizontal="center"/>
    </xf>
    <xf numFmtId="200" fontId="5" fillId="0" borderId="21" xfId="38" applyNumberFormat="1" applyFont="1" applyBorder="1" applyAlignment="1">
      <alignment/>
    </xf>
    <xf numFmtId="49" fontId="5" fillId="0" borderId="11" xfId="38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200" fontId="5" fillId="0" borderId="22" xfId="38" applyNumberFormat="1" applyFont="1" applyBorder="1" applyAlignment="1">
      <alignment/>
    </xf>
    <xf numFmtId="49" fontId="5" fillId="0" borderId="13" xfId="38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0" fontId="10" fillId="0" borderId="0" xfId="0" applyFont="1" applyBorder="1" applyAlignment="1">
      <alignment/>
    </xf>
    <xf numFmtId="200" fontId="10" fillId="0" borderId="0" xfId="38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48" applyFont="1">
      <alignment/>
      <protection/>
    </xf>
    <xf numFmtId="0" fontId="11" fillId="0" borderId="0" xfId="48">
      <alignment/>
      <protection/>
    </xf>
    <xf numFmtId="0" fontId="5" fillId="0" borderId="0" xfId="48" applyFont="1" applyAlignment="1">
      <alignment horizontal="center"/>
      <protection/>
    </xf>
    <xf numFmtId="0" fontId="12" fillId="0" borderId="0" xfId="48" applyFont="1">
      <alignment/>
      <protection/>
    </xf>
    <xf numFmtId="0" fontId="9" fillId="0" borderId="0" xfId="48" applyFont="1">
      <alignment/>
      <protection/>
    </xf>
    <xf numFmtId="0" fontId="5" fillId="0" borderId="14" xfId="48" applyFont="1" applyBorder="1" applyAlignment="1">
      <alignment horizontal="center"/>
      <protection/>
    </xf>
    <xf numFmtId="43" fontId="5" fillId="0" borderId="15" xfId="39" applyFont="1" applyBorder="1" applyAlignment="1">
      <alignment/>
    </xf>
    <xf numFmtId="43" fontId="5" fillId="0" borderId="10" xfId="39" applyFont="1" applyBorder="1" applyAlignment="1">
      <alignment/>
    </xf>
    <xf numFmtId="3" fontId="5" fillId="0" borderId="0" xfId="48" applyNumberFormat="1" applyFont="1">
      <alignment/>
      <protection/>
    </xf>
    <xf numFmtId="43" fontId="5" fillId="0" borderId="0" xfId="39" applyFont="1" applyBorder="1" applyAlignment="1">
      <alignment/>
    </xf>
    <xf numFmtId="0" fontId="5" fillId="0" borderId="0" xfId="48" applyFont="1" applyBorder="1" applyAlignment="1">
      <alignment horizontal="center"/>
      <protection/>
    </xf>
    <xf numFmtId="43" fontId="5" fillId="0" borderId="23" xfId="39" applyFont="1" applyBorder="1" applyAlignment="1">
      <alignment/>
    </xf>
    <xf numFmtId="43" fontId="5" fillId="0" borderId="20" xfId="39" applyFont="1" applyBorder="1" applyAlignment="1">
      <alignment/>
    </xf>
    <xf numFmtId="43" fontId="5" fillId="0" borderId="25" xfId="39" applyFont="1" applyBorder="1" applyAlignment="1">
      <alignment/>
    </xf>
    <xf numFmtId="43" fontId="5" fillId="0" borderId="11" xfId="39" applyFont="1" applyBorder="1" applyAlignment="1">
      <alignment/>
    </xf>
    <xf numFmtId="0" fontId="5" fillId="0" borderId="30" xfId="48" applyFont="1" applyBorder="1">
      <alignment/>
      <protection/>
    </xf>
    <xf numFmtId="43" fontId="5" fillId="0" borderId="30" xfId="39" applyFont="1" applyBorder="1" applyAlignment="1">
      <alignment/>
    </xf>
    <xf numFmtId="0" fontId="5" fillId="0" borderId="0" xfId="48" applyFont="1" applyBorder="1">
      <alignment/>
      <protection/>
    </xf>
    <xf numFmtId="0" fontId="5" fillId="0" borderId="21" xfId="48" applyFont="1" applyBorder="1">
      <alignment/>
      <protection/>
    </xf>
    <xf numFmtId="43" fontId="5" fillId="0" borderId="21" xfId="39" applyFont="1" applyBorder="1" applyAlignment="1">
      <alignment/>
    </xf>
    <xf numFmtId="43" fontId="5" fillId="0" borderId="28" xfId="39" applyFont="1" applyBorder="1" applyAlignment="1">
      <alignment/>
    </xf>
    <xf numFmtId="0" fontId="5" fillId="0" borderId="17" xfId="48" applyFont="1" applyBorder="1">
      <alignment/>
      <protection/>
    </xf>
    <xf numFmtId="0" fontId="5" fillId="0" borderId="12" xfId="48" applyFont="1" applyBorder="1">
      <alignment/>
      <protection/>
    </xf>
    <xf numFmtId="0" fontId="5" fillId="0" borderId="16" xfId="48" applyFont="1" applyBorder="1">
      <alignment/>
      <protection/>
    </xf>
    <xf numFmtId="3" fontId="5" fillId="0" borderId="23" xfId="48" applyNumberFormat="1" applyFont="1" applyBorder="1">
      <alignment/>
      <protection/>
    </xf>
    <xf numFmtId="3" fontId="5" fillId="0" borderId="20" xfId="48" applyNumberFormat="1" applyFont="1" applyBorder="1">
      <alignment/>
      <protection/>
    </xf>
    <xf numFmtId="200" fontId="8" fillId="0" borderId="10" xfId="38" applyNumberFormat="1" applyFont="1" applyBorder="1" applyAlignment="1">
      <alignment/>
    </xf>
    <xf numFmtId="43" fontId="7" fillId="0" borderId="10" xfId="36" applyFont="1" applyBorder="1" applyAlignment="1">
      <alignment/>
    </xf>
    <xf numFmtId="200" fontId="7" fillId="0" borderId="10" xfId="38" applyNumberFormat="1" applyFont="1" applyBorder="1" applyAlignment="1">
      <alignment horizontal="center"/>
    </xf>
    <xf numFmtId="200" fontId="8" fillId="0" borderId="10" xfId="38" applyNumberFormat="1" applyFont="1" applyBorder="1" applyAlignment="1">
      <alignment horizontal="center"/>
    </xf>
    <xf numFmtId="200" fontId="8" fillId="0" borderId="14" xfId="38" applyNumberFormat="1" applyFont="1" applyBorder="1" applyAlignment="1">
      <alignment horizontal="center"/>
    </xf>
    <xf numFmtId="43" fontId="8" fillId="0" borderId="14" xfId="36" applyFont="1" applyBorder="1" applyAlignment="1">
      <alignment/>
    </xf>
    <xf numFmtId="200" fontId="7" fillId="0" borderId="15" xfId="38" applyNumberFormat="1" applyFont="1" applyBorder="1" applyAlignment="1">
      <alignment horizontal="center"/>
    </xf>
    <xf numFmtId="200" fontId="8" fillId="0" borderId="11" xfId="38" applyNumberFormat="1" applyFont="1" applyBorder="1" applyAlignment="1">
      <alignment horizontal="center"/>
    </xf>
    <xf numFmtId="43" fontId="8" fillId="0" borderId="14" xfId="36" applyFont="1" applyBorder="1" applyAlignment="1">
      <alignment horizontal="center"/>
    </xf>
    <xf numFmtId="200" fontId="8" fillId="0" borderId="0" xfId="38" applyNumberFormat="1" applyFont="1" applyBorder="1" applyAlignment="1">
      <alignment horizontal="center"/>
    </xf>
    <xf numFmtId="200" fontId="8" fillId="0" borderId="14" xfId="38" applyNumberFormat="1" applyFont="1" applyBorder="1" applyAlignment="1">
      <alignment/>
    </xf>
    <xf numFmtId="200" fontId="8" fillId="0" borderId="0" xfId="38" applyNumberFormat="1" applyFont="1" applyBorder="1" applyAlignment="1">
      <alignment/>
    </xf>
    <xf numFmtId="200" fontId="8" fillId="0" borderId="12" xfId="38" applyNumberFormat="1" applyFont="1" applyBorder="1" applyAlignment="1">
      <alignment horizontal="center"/>
    </xf>
    <xf numFmtId="200" fontId="8" fillId="0" borderId="11" xfId="38" applyNumberFormat="1" applyFont="1" applyBorder="1" applyAlignment="1">
      <alignment/>
    </xf>
    <xf numFmtId="200" fontId="8" fillId="0" borderId="16" xfId="38" applyNumberFormat="1" applyFont="1" applyBorder="1" applyAlignment="1">
      <alignment/>
    </xf>
    <xf numFmtId="200" fontId="8" fillId="0" borderId="16" xfId="38" applyNumberFormat="1" applyFont="1" applyBorder="1" applyAlignment="1">
      <alignment horizontal="center"/>
    </xf>
    <xf numFmtId="200" fontId="8" fillId="0" borderId="15" xfId="38" applyNumberFormat="1" applyFont="1" applyBorder="1" applyAlignment="1">
      <alignment/>
    </xf>
    <xf numFmtId="200" fontId="7" fillId="0" borderId="15" xfId="38" applyNumberFormat="1" applyFont="1" applyBorder="1" applyAlignment="1">
      <alignment/>
    </xf>
    <xf numFmtId="200" fontId="8" fillId="0" borderId="15" xfId="38" applyNumberFormat="1" applyFont="1" applyBorder="1" applyAlignment="1">
      <alignment horizontal="center"/>
    </xf>
    <xf numFmtId="200" fontId="8" fillId="0" borderId="12" xfId="38" applyNumberFormat="1" applyFont="1" applyBorder="1" applyAlignment="1">
      <alignment/>
    </xf>
    <xf numFmtId="200" fontId="8" fillId="0" borderId="17" xfId="38" applyNumberFormat="1" applyFont="1" applyBorder="1" applyAlignment="1">
      <alignment/>
    </xf>
    <xf numFmtId="200" fontId="8" fillId="0" borderId="30" xfId="38" applyNumberFormat="1" applyFont="1" applyBorder="1" applyAlignment="1">
      <alignment/>
    </xf>
    <xf numFmtId="200" fontId="8" fillId="0" borderId="30" xfId="38" applyNumberFormat="1" applyFont="1" applyBorder="1" applyAlignment="1">
      <alignment horizontal="center"/>
    </xf>
    <xf numFmtId="200" fontId="8" fillId="0" borderId="18" xfId="38" applyNumberFormat="1" applyFont="1" applyBorder="1" applyAlignment="1">
      <alignment/>
    </xf>
    <xf numFmtId="200" fontId="8" fillId="0" borderId="26" xfId="38" applyNumberFormat="1" applyFont="1" applyBorder="1" applyAlignment="1">
      <alignment/>
    </xf>
    <xf numFmtId="200" fontId="8" fillId="0" borderId="26" xfId="38" applyNumberFormat="1" applyFont="1" applyBorder="1" applyAlignment="1">
      <alignment horizontal="center"/>
    </xf>
    <xf numFmtId="200" fontId="8" fillId="0" borderId="25" xfId="38" applyNumberFormat="1" applyFont="1" applyBorder="1" applyAlignment="1">
      <alignment/>
    </xf>
    <xf numFmtId="200" fontId="7" fillId="0" borderId="11" xfId="38" applyNumberFormat="1" applyFont="1" applyBorder="1" applyAlignment="1">
      <alignment/>
    </xf>
    <xf numFmtId="200" fontId="8" fillId="0" borderId="19" xfId="38" applyNumberFormat="1" applyFont="1" applyFill="1" applyBorder="1" applyAlignment="1">
      <alignment horizontal="center"/>
    </xf>
    <xf numFmtId="200" fontId="8" fillId="0" borderId="31" xfId="38" applyNumberFormat="1" applyFont="1" applyBorder="1" applyAlignment="1">
      <alignment/>
    </xf>
    <xf numFmtId="200" fontId="8" fillId="0" borderId="0" xfId="38" applyNumberFormat="1" applyFont="1" applyFill="1" applyBorder="1" applyAlignment="1">
      <alignment horizontal="center"/>
    </xf>
    <xf numFmtId="200" fontId="8" fillId="0" borderId="17" xfId="38" applyNumberFormat="1" applyFont="1" applyBorder="1" applyAlignment="1">
      <alignment horizontal="center"/>
    </xf>
    <xf numFmtId="200" fontId="8" fillId="0" borderId="21" xfId="38" applyNumberFormat="1" applyFont="1" applyBorder="1" applyAlignment="1">
      <alignment/>
    </xf>
    <xf numFmtId="200" fontId="8" fillId="0" borderId="21" xfId="38" applyNumberFormat="1" applyFont="1" applyBorder="1" applyAlignment="1">
      <alignment horizontal="center"/>
    </xf>
    <xf numFmtId="200" fontId="7" fillId="0" borderId="0" xfId="38" applyNumberFormat="1" applyFont="1" applyBorder="1" applyAlignment="1">
      <alignment horizontal="center"/>
    </xf>
    <xf numFmtId="200" fontId="7" fillId="0" borderId="12" xfId="38" applyNumberFormat="1" applyFont="1" applyBorder="1" applyAlignment="1">
      <alignment horizontal="center"/>
    </xf>
    <xf numFmtId="200" fontId="7" fillId="0" borderId="17" xfId="38" applyNumberFormat="1" applyFont="1" applyBorder="1" applyAlignment="1">
      <alignment horizontal="center"/>
    </xf>
    <xf numFmtId="200" fontId="7" fillId="0" borderId="30" xfId="38" applyNumberFormat="1" applyFont="1" applyBorder="1" applyAlignment="1">
      <alignment horizontal="right"/>
    </xf>
    <xf numFmtId="200" fontId="6" fillId="0" borderId="12" xfId="38" applyNumberFormat="1" applyFont="1" applyBorder="1" applyAlignment="1">
      <alignment/>
    </xf>
    <xf numFmtId="200" fontId="7" fillId="0" borderId="0" xfId="38" applyNumberFormat="1" applyFont="1" applyFill="1" applyBorder="1" applyAlignment="1">
      <alignment horizontal="center"/>
    </xf>
    <xf numFmtId="200" fontId="8" fillId="0" borderId="13" xfId="38" applyNumberFormat="1" applyFont="1" applyBorder="1" applyAlignment="1">
      <alignment/>
    </xf>
    <xf numFmtId="43" fontId="0" fillId="0" borderId="0" xfId="36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0" fontId="8" fillId="0" borderId="10" xfId="38" applyNumberFormat="1" applyFont="1" applyBorder="1" applyAlignment="1">
      <alignment horizontal="center" vertical="center"/>
    </xf>
    <xf numFmtId="200" fontId="7" fillId="0" borderId="10" xfId="38" applyNumberFormat="1" applyFont="1" applyBorder="1" applyAlignment="1">
      <alignment horizontal="center" vertical="center"/>
    </xf>
    <xf numFmtId="43" fontId="8" fillId="0" borderId="29" xfId="36" applyFont="1" applyBorder="1" applyAlignment="1">
      <alignment horizontal="center" vertical="center"/>
    </xf>
    <xf numFmtId="200" fontId="8" fillId="0" borderId="14" xfId="38" applyNumberFormat="1" applyFont="1" applyBorder="1" applyAlignment="1">
      <alignment horizontal="center" vertical="center"/>
    </xf>
    <xf numFmtId="43" fontId="8" fillId="0" borderId="14" xfId="36" applyFont="1" applyBorder="1" applyAlignment="1">
      <alignment horizontal="center" vertical="center"/>
    </xf>
    <xf numFmtId="43" fontId="7" fillId="0" borderId="20" xfId="36" applyFont="1" applyBorder="1" applyAlignment="1">
      <alignment horizontal="center" vertical="center"/>
    </xf>
    <xf numFmtId="200" fontId="7" fillId="0" borderId="11" xfId="38" applyNumberFormat="1" applyFont="1" applyBorder="1" applyAlignment="1">
      <alignment horizontal="center" vertical="center"/>
    </xf>
    <xf numFmtId="200" fontId="7" fillId="0" borderId="15" xfId="38" applyNumberFormat="1" applyFont="1" applyBorder="1" applyAlignment="1">
      <alignment horizontal="center" vertical="center"/>
    </xf>
    <xf numFmtId="200" fontId="8" fillId="0" borderId="11" xfId="38" applyNumberFormat="1" applyFont="1" applyBorder="1" applyAlignment="1">
      <alignment horizontal="center" vertical="center"/>
    </xf>
    <xf numFmtId="200" fontId="7" fillId="0" borderId="14" xfId="38" applyNumberFormat="1" applyFont="1" applyBorder="1" applyAlignment="1">
      <alignment horizontal="center" vertical="center"/>
    </xf>
    <xf numFmtId="200" fontId="8" fillId="0" borderId="10" xfId="38" applyNumberFormat="1" applyFont="1" applyBorder="1" applyAlignment="1">
      <alignment vertical="center"/>
    </xf>
    <xf numFmtId="43" fontId="7" fillId="0" borderId="10" xfId="36" applyFont="1" applyBorder="1" applyAlignment="1">
      <alignment vertical="center"/>
    </xf>
    <xf numFmtId="200" fontId="7" fillId="0" borderId="10" xfId="38" applyNumberFormat="1" applyFont="1" applyBorder="1" applyAlignment="1">
      <alignment vertical="center"/>
    </xf>
    <xf numFmtId="43" fontId="7" fillId="0" borderId="10" xfId="36" applyFont="1" applyBorder="1" applyAlignment="1">
      <alignment horizontal="right" vertical="center"/>
    </xf>
    <xf numFmtId="43" fontId="8" fillId="0" borderId="29" xfId="36" applyFont="1" applyBorder="1" applyAlignment="1">
      <alignment vertical="center"/>
    </xf>
    <xf numFmtId="43" fontId="8" fillId="0" borderId="14" xfId="36" applyFont="1" applyBorder="1" applyAlignment="1">
      <alignment horizontal="right" vertical="center"/>
    </xf>
    <xf numFmtId="43" fontId="7" fillId="0" borderId="20" xfId="36" applyFont="1" applyBorder="1" applyAlignment="1">
      <alignment vertical="center"/>
    </xf>
    <xf numFmtId="200" fontId="13" fillId="0" borderId="10" xfId="38" applyNumberFormat="1" applyFont="1" applyBorder="1" applyAlignment="1">
      <alignment vertical="center"/>
    </xf>
    <xf numFmtId="43" fontId="7" fillId="0" borderId="20" xfId="36" applyFont="1" applyBorder="1" applyAlignment="1">
      <alignment horizontal="right" vertical="center"/>
    </xf>
    <xf numFmtId="43" fontId="8" fillId="0" borderId="14" xfId="36" applyFont="1" applyBorder="1" applyAlignment="1">
      <alignment vertical="center"/>
    </xf>
    <xf numFmtId="200" fontId="8" fillId="0" borderId="10" xfId="38" applyNumberFormat="1" applyFont="1" applyBorder="1" applyAlignment="1">
      <alignment horizontal="left" vertical="center"/>
    </xf>
    <xf numFmtId="43" fontId="8" fillId="0" borderId="20" xfId="36" applyFont="1" applyBorder="1" applyAlignment="1">
      <alignment vertical="center"/>
    </xf>
    <xf numFmtId="43" fontId="8" fillId="0" borderId="10" xfId="36" applyFont="1" applyBorder="1" applyAlignment="1">
      <alignment vertical="center"/>
    </xf>
    <xf numFmtId="43" fontId="8" fillId="0" borderId="10" xfId="36" applyFont="1" applyBorder="1" applyAlignment="1">
      <alignment horizontal="right" vertical="center"/>
    </xf>
    <xf numFmtId="200" fontId="7" fillId="0" borderId="10" xfId="38" applyNumberFormat="1" applyFont="1" applyBorder="1" applyAlignment="1">
      <alignment horizontal="left" vertical="center"/>
    </xf>
    <xf numFmtId="43" fontId="8" fillId="0" borderId="29" xfId="36" applyFont="1" applyBorder="1" applyAlignment="1">
      <alignment horizontal="right" vertical="center"/>
    </xf>
    <xf numFmtId="43" fontId="7" fillId="0" borderId="28" xfId="36" applyFont="1" applyBorder="1" applyAlignment="1">
      <alignment vertical="center"/>
    </xf>
    <xf numFmtId="43" fontId="7" fillId="0" borderId="11" xfId="36" applyFont="1" applyBorder="1" applyAlignment="1">
      <alignment vertical="center"/>
    </xf>
    <xf numFmtId="43" fontId="7" fillId="0" borderId="11" xfId="36" applyFont="1" applyBorder="1" applyAlignment="1">
      <alignment horizontal="right" vertical="center"/>
    </xf>
    <xf numFmtId="43" fontId="7" fillId="0" borderId="23" xfId="36" applyFont="1" applyBorder="1" applyAlignment="1">
      <alignment vertical="center"/>
    </xf>
    <xf numFmtId="43" fontId="7" fillId="0" borderId="15" xfId="36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200" fontId="8" fillId="0" borderId="15" xfId="36" applyNumberFormat="1" applyFont="1" applyBorder="1" applyAlignment="1">
      <alignment/>
    </xf>
    <xf numFmtId="200" fontId="7" fillId="0" borderId="15" xfId="36" applyNumberFormat="1" applyFont="1" applyBorder="1" applyAlignment="1">
      <alignment/>
    </xf>
    <xf numFmtId="200" fontId="7" fillId="0" borderId="10" xfId="36" applyNumberFormat="1" applyFont="1" applyBorder="1" applyAlignment="1">
      <alignment/>
    </xf>
    <xf numFmtId="43" fontId="7" fillId="0" borderId="10" xfId="36" applyFont="1" applyBorder="1" applyAlignment="1">
      <alignment horizontal="center"/>
    </xf>
    <xf numFmtId="43" fontId="7" fillId="0" borderId="10" xfId="36" applyFont="1" applyBorder="1" applyAlignment="1">
      <alignment horizontal="right"/>
    </xf>
    <xf numFmtId="200" fontId="8" fillId="0" borderId="10" xfId="36" applyNumberFormat="1" applyFont="1" applyBorder="1" applyAlignment="1">
      <alignment/>
    </xf>
    <xf numFmtId="200" fontId="7" fillId="0" borderId="0" xfId="36" applyNumberFormat="1" applyFont="1" applyBorder="1" applyAlignment="1">
      <alignment/>
    </xf>
    <xf numFmtId="200" fontId="7" fillId="0" borderId="11" xfId="36" applyNumberFormat="1" applyFont="1" applyBorder="1" applyAlignment="1">
      <alignment/>
    </xf>
    <xf numFmtId="200" fontId="8" fillId="0" borderId="0" xfId="36" applyNumberFormat="1" applyFont="1" applyBorder="1" applyAlignment="1">
      <alignment/>
    </xf>
    <xf numFmtId="200" fontId="8" fillId="0" borderId="17" xfId="36" applyNumberFormat="1" applyFont="1" applyBorder="1" applyAlignment="1">
      <alignment/>
    </xf>
    <xf numFmtId="200" fontId="8" fillId="0" borderId="0" xfId="36" applyNumberFormat="1" applyFont="1" applyBorder="1" applyAlignment="1">
      <alignment horizontal="center"/>
    </xf>
    <xf numFmtId="200" fontId="9" fillId="0" borderId="18" xfId="36" applyNumberFormat="1" applyFont="1" applyBorder="1" applyAlignment="1">
      <alignment/>
    </xf>
    <xf numFmtId="43" fontId="8" fillId="0" borderId="10" xfId="36" applyFont="1" applyBorder="1" applyAlignment="1">
      <alignment horizontal="center"/>
    </xf>
    <xf numFmtId="43" fontId="8" fillId="0" borderId="13" xfId="36" applyFont="1" applyBorder="1" applyAlignment="1">
      <alignment/>
    </xf>
    <xf numFmtId="43" fontId="8" fillId="0" borderId="13" xfId="36" applyFont="1" applyBorder="1" applyAlignment="1">
      <alignment horizontal="center"/>
    </xf>
    <xf numFmtId="43" fontId="7" fillId="0" borderId="0" xfId="36" applyFont="1" applyBorder="1" applyAlignment="1">
      <alignment/>
    </xf>
    <xf numFmtId="200" fontId="7" fillId="0" borderId="0" xfId="36" applyNumberFormat="1" applyFont="1" applyBorder="1" applyAlignment="1">
      <alignment horizontal="left"/>
    </xf>
    <xf numFmtId="43" fontId="5" fillId="0" borderId="15" xfId="36" applyFont="1" applyBorder="1" applyAlignment="1">
      <alignment/>
    </xf>
    <xf numFmtId="43" fontId="5" fillId="0" borderId="10" xfId="36" applyFont="1" applyBorder="1" applyAlignment="1">
      <alignment/>
    </xf>
    <xf numFmtId="43" fontId="5" fillId="0" borderId="11" xfId="36" applyFont="1" applyBorder="1" applyAlignment="1">
      <alignment/>
    </xf>
    <xf numFmtId="0" fontId="5" fillId="0" borderId="20" xfId="48" applyFont="1" applyBorder="1">
      <alignment/>
      <protection/>
    </xf>
    <xf numFmtId="0" fontId="5" fillId="0" borderId="28" xfId="48" applyFont="1" applyBorder="1">
      <alignment/>
      <protection/>
    </xf>
    <xf numFmtId="200" fontId="5" fillId="0" borderId="15" xfId="36" applyNumberFormat="1" applyFont="1" applyBorder="1" applyAlignment="1">
      <alignment/>
    </xf>
    <xf numFmtId="200" fontId="5" fillId="0" borderId="10" xfId="36" applyNumberFormat="1" applyFont="1" applyBorder="1" applyAlignment="1">
      <alignment/>
    </xf>
    <xf numFmtId="200" fontId="5" fillId="0" borderId="11" xfId="36" applyNumberFormat="1" applyFont="1" applyBorder="1" applyAlignment="1">
      <alignment/>
    </xf>
    <xf numFmtId="200" fontId="5" fillId="0" borderId="13" xfId="36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200" fontId="7" fillId="0" borderId="17" xfId="36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200" fontId="7" fillId="0" borderId="14" xfId="36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200" fontId="7" fillId="0" borderId="12" xfId="36" applyNumberFormat="1" applyFont="1" applyBorder="1" applyAlignment="1">
      <alignment/>
    </xf>
    <xf numFmtId="200" fontId="7" fillId="0" borderId="25" xfId="36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200" fontId="7" fillId="0" borderId="18" xfId="36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7" fillId="0" borderId="16" xfId="36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justify"/>
    </xf>
    <xf numFmtId="0" fontId="13" fillId="0" borderId="12" xfId="0" applyFont="1" applyBorder="1" applyAlignment="1">
      <alignment/>
    </xf>
    <xf numFmtId="200" fontId="7" fillId="0" borderId="13" xfId="36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47">
      <alignment/>
      <protection/>
    </xf>
    <xf numFmtId="0" fontId="11" fillId="0" borderId="15" xfId="47" applyBorder="1" applyAlignment="1">
      <alignment horizontal="center"/>
      <protection/>
    </xf>
    <xf numFmtId="0" fontId="11" fillId="0" borderId="15" xfId="47" applyBorder="1">
      <alignment/>
      <protection/>
    </xf>
    <xf numFmtId="0" fontId="11" fillId="0" borderId="10" xfId="47" applyBorder="1" applyAlignment="1">
      <alignment horizontal="center"/>
      <protection/>
    </xf>
    <xf numFmtId="0" fontId="11" fillId="0" borderId="10" xfId="47" applyBorder="1">
      <alignment/>
      <protection/>
    </xf>
    <xf numFmtId="0" fontId="11" fillId="0" borderId="11" xfId="47" applyBorder="1" applyAlignment="1">
      <alignment horizontal="center"/>
      <protection/>
    </xf>
    <xf numFmtId="0" fontId="11" fillId="0" borderId="11" xfId="47" applyBorder="1">
      <alignment/>
      <protection/>
    </xf>
    <xf numFmtId="0" fontId="11" fillId="0" borderId="11" xfId="47" applyFill="1" applyBorder="1" applyAlignment="1">
      <alignment horizontal="left"/>
      <protection/>
    </xf>
    <xf numFmtId="200" fontId="15" fillId="0" borderId="11" xfId="40" applyNumberFormat="1" applyFont="1" applyBorder="1" applyAlignment="1">
      <alignment/>
    </xf>
    <xf numFmtId="200" fontId="15" fillId="0" borderId="11" xfId="40" applyNumberFormat="1" applyFont="1" applyBorder="1" applyAlignment="1">
      <alignment horizontal="center"/>
    </xf>
    <xf numFmtId="49" fontId="15" fillId="0" borderId="11" xfId="40" applyNumberFormat="1" applyFont="1" applyBorder="1" applyAlignment="1">
      <alignment/>
    </xf>
    <xf numFmtId="200" fontId="15" fillId="0" borderId="0" xfId="40" applyNumberFormat="1" applyFont="1" applyAlignment="1">
      <alignment/>
    </xf>
    <xf numFmtId="0" fontId="11" fillId="0" borderId="14" xfId="47" applyBorder="1" applyAlignment="1">
      <alignment horizontal="left"/>
      <protection/>
    </xf>
    <xf numFmtId="0" fontId="11" fillId="0" borderId="14" xfId="47" applyBorder="1" applyAlignment="1">
      <alignment horizontal="center"/>
      <protection/>
    </xf>
    <xf numFmtId="200" fontId="15" fillId="0" borderId="14" xfId="40" applyNumberFormat="1" applyFont="1" applyBorder="1" applyAlignment="1">
      <alignment/>
    </xf>
    <xf numFmtId="49" fontId="15" fillId="0" borderId="14" xfId="40" applyNumberFormat="1" applyFont="1" applyBorder="1" applyAlignment="1">
      <alignment horizontal="center"/>
    </xf>
    <xf numFmtId="49" fontId="15" fillId="0" borderId="14" xfId="40" applyNumberFormat="1" applyFont="1" applyBorder="1" applyAlignment="1">
      <alignment/>
    </xf>
    <xf numFmtId="200" fontId="15" fillId="0" borderId="14" xfId="40" applyNumberFormat="1" applyFont="1" applyBorder="1" applyAlignment="1">
      <alignment horizontal="center"/>
    </xf>
    <xf numFmtId="202" fontId="15" fillId="0" borderId="14" xfId="40" applyNumberFormat="1" applyFont="1" applyBorder="1" applyAlignment="1">
      <alignment/>
    </xf>
    <xf numFmtId="200" fontId="15" fillId="0" borderId="14" xfId="40" applyNumberFormat="1" applyFont="1" applyBorder="1" applyAlignment="1">
      <alignment horizontal="right"/>
    </xf>
    <xf numFmtId="0" fontId="11" fillId="0" borderId="19" xfId="47" applyBorder="1" applyAlignment="1">
      <alignment horizontal="left"/>
      <protection/>
    </xf>
    <xf numFmtId="0" fontId="11" fillId="0" borderId="31" xfId="47" applyBorder="1" applyAlignment="1">
      <alignment horizontal="center"/>
      <protection/>
    </xf>
    <xf numFmtId="0" fontId="11" fillId="0" borderId="14" xfId="47" applyBorder="1">
      <alignment/>
      <protection/>
    </xf>
    <xf numFmtId="49" fontId="11" fillId="0" borderId="14" xfId="47" applyNumberFormat="1" applyBorder="1" applyAlignment="1">
      <alignment horizontal="center"/>
      <protection/>
    </xf>
    <xf numFmtId="49" fontId="11" fillId="0" borderId="14" xfId="47" applyNumberFormat="1" applyBorder="1">
      <alignment/>
      <protection/>
    </xf>
    <xf numFmtId="202" fontId="11" fillId="0" borderId="14" xfId="47" applyNumberFormat="1" applyBorder="1">
      <alignment/>
      <protection/>
    </xf>
    <xf numFmtId="0" fontId="11" fillId="0" borderId="30" xfId="47" applyBorder="1" applyAlignment="1">
      <alignment horizontal="left"/>
      <protection/>
    </xf>
    <xf numFmtId="0" fontId="11" fillId="0" borderId="30" xfId="47" applyBorder="1">
      <alignment/>
      <protection/>
    </xf>
    <xf numFmtId="49" fontId="11" fillId="0" borderId="30" xfId="47" applyNumberFormat="1" applyBorder="1" applyAlignment="1">
      <alignment horizontal="center"/>
      <protection/>
    </xf>
    <xf numFmtId="49" fontId="11" fillId="0" borderId="30" xfId="47" applyNumberFormat="1" applyBorder="1">
      <alignment/>
      <protection/>
    </xf>
    <xf numFmtId="202" fontId="11" fillId="0" borderId="30" xfId="47" applyNumberFormat="1" applyBorder="1">
      <alignment/>
      <protection/>
    </xf>
    <xf numFmtId="0" fontId="11" fillId="0" borderId="0" xfId="47" applyBorder="1" applyAlignment="1">
      <alignment horizontal="left"/>
      <protection/>
    </xf>
    <xf numFmtId="0" fontId="11" fillId="0" borderId="0" xfId="47" applyBorder="1">
      <alignment/>
      <protection/>
    </xf>
    <xf numFmtId="49" fontId="11" fillId="0" borderId="15" xfId="47" applyNumberFormat="1" applyBorder="1">
      <alignment/>
      <protection/>
    </xf>
    <xf numFmtId="202" fontId="11" fillId="0" borderId="15" xfId="47" applyNumberFormat="1" applyBorder="1">
      <alignment/>
      <protection/>
    </xf>
    <xf numFmtId="200" fontId="15" fillId="0" borderId="25" xfId="40" applyNumberFormat="1" applyFont="1" applyBorder="1" applyAlignment="1">
      <alignment/>
    </xf>
    <xf numFmtId="0" fontId="11" fillId="0" borderId="0" xfId="47" applyAlignment="1">
      <alignment horizontal="left"/>
      <protection/>
    </xf>
    <xf numFmtId="49" fontId="11" fillId="0" borderId="14" xfId="47" applyNumberFormat="1" applyFont="1" applyBorder="1" applyAlignment="1">
      <alignment horizontal="center"/>
      <protection/>
    </xf>
    <xf numFmtId="49" fontId="11" fillId="0" borderId="11" xfId="47" applyNumberFormat="1" applyFont="1" applyBorder="1" applyAlignment="1">
      <alignment horizontal="center"/>
      <protection/>
    </xf>
    <xf numFmtId="49" fontId="15" fillId="0" borderId="14" xfId="40" applyNumberFormat="1" applyFont="1" applyBorder="1" applyAlignment="1">
      <alignment horizontal="center"/>
    </xf>
    <xf numFmtId="49" fontId="15" fillId="0" borderId="14" xfId="40" applyNumberFormat="1" applyFont="1" applyBorder="1" applyAlignment="1">
      <alignment/>
    </xf>
    <xf numFmtId="49" fontId="11" fillId="0" borderId="15" xfId="47" applyNumberFormat="1" applyFont="1" applyBorder="1" applyAlignment="1">
      <alignment horizontal="center"/>
      <protection/>
    </xf>
    <xf numFmtId="49" fontId="15" fillId="0" borderId="25" xfId="40" applyNumberFormat="1" applyFont="1" applyBorder="1" applyAlignment="1">
      <alignment horizontal="center"/>
    </xf>
    <xf numFmtId="49" fontId="15" fillId="0" borderId="25" xfId="40" applyNumberFormat="1" applyFont="1" applyBorder="1" applyAlignment="1">
      <alignment/>
    </xf>
    <xf numFmtId="49" fontId="15" fillId="0" borderId="14" xfId="36" applyNumberFormat="1" applyFont="1" applyBorder="1" applyAlignment="1">
      <alignment horizontal="center"/>
    </xf>
    <xf numFmtId="202" fontId="15" fillId="0" borderId="14" xfId="4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200" fontId="5" fillId="0" borderId="15" xfId="3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200" fontId="5" fillId="0" borderId="10" xfId="38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200" fontId="5" fillId="0" borderId="10" xfId="38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200" fontId="5" fillId="0" borderId="11" xfId="38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200" fontId="5" fillId="0" borderId="25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7" fillId="0" borderId="0" xfId="36" applyNumberFormat="1" applyFont="1" applyBorder="1" applyAlignment="1">
      <alignment horizontal="left"/>
    </xf>
    <xf numFmtId="200" fontId="7" fillId="0" borderId="0" xfId="36" applyNumberFormat="1" applyFont="1" applyBorder="1" applyAlignment="1">
      <alignment horizontal="center"/>
    </xf>
    <xf numFmtId="200" fontId="6" fillId="0" borderId="0" xfId="36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00" fontId="8" fillId="0" borderId="21" xfId="38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9" fillId="0" borderId="19" xfId="48" applyFont="1" applyBorder="1" applyAlignment="1">
      <alignment horizontal="center"/>
      <protection/>
    </xf>
    <xf numFmtId="0" fontId="9" fillId="0" borderId="31" xfId="48" applyFont="1" applyBorder="1" applyAlignment="1">
      <alignment horizontal="center"/>
      <protection/>
    </xf>
    <xf numFmtId="0" fontId="9" fillId="0" borderId="29" xfId="48" applyFont="1" applyBorder="1" applyAlignment="1">
      <alignment horizontal="center"/>
      <protection/>
    </xf>
    <xf numFmtId="0" fontId="5" fillId="0" borderId="19" xfId="48" applyFont="1" applyBorder="1" applyAlignment="1">
      <alignment horizontal="center"/>
      <protection/>
    </xf>
    <xf numFmtId="0" fontId="5" fillId="0" borderId="31" xfId="48" applyFont="1" applyBorder="1" applyAlignment="1">
      <alignment horizontal="center"/>
      <protection/>
    </xf>
    <xf numFmtId="0" fontId="5" fillId="0" borderId="29" xfId="48" applyFont="1" applyBorder="1" applyAlignment="1">
      <alignment horizontal="center"/>
      <protection/>
    </xf>
    <xf numFmtId="0" fontId="11" fillId="0" borderId="0" xfId="47" applyAlignment="1">
      <alignment horizontal="center"/>
      <protection/>
    </xf>
    <xf numFmtId="0" fontId="11" fillId="0" borderId="0" xfId="47" applyBorder="1" applyAlignment="1">
      <alignment horizontal="center"/>
      <protection/>
    </xf>
    <xf numFmtId="0" fontId="11" fillId="0" borderId="17" xfId="47" applyBorder="1" applyAlignment="1">
      <alignment horizontal="center"/>
      <protection/>
    </xf>
    <xf numFmtId="0" fontId="11" fillId="0" borderId="30" xfId="47" applyBorder="1" applyAlignment="1">
      <alignment horizontal="center"/>
      <protection/>
    </xf>
    <xf numFmtId="0" fontId="11" fillId="0" borderId="23" xfId="47" applyBorder="1" applyAlignment="1">
      <alignment horizontal="center"/>
      <protection/>
    </xf>
    <xf numFmtId="0" fontId="11" fillId="0" borderId="16" xfId="47" applyBorder="1" applyAlignment="1">
      <alignment horizontal="center"/>
      <protection/>
    </xf>
    <xf numFmtId="0" fontId="11" fillId="0" borderId="21" xfId="47" applyBorder="1" applyAlignment="1">
      <alignment horizontal="center"/>
      <protection/>
    </xf>
    <xf numFmtId="0" fontId="11" fillId="0" borderId="28" xfId="47" applyBorder="1" applyAlignment="1">
      <alignment horizontal="center"/>
      <protection/>
    </xf>
    <xf numFmtId="0" fontId="11" fillId="0" borderId="19" xfId="47" applyBorder="1" applyAlignment="1">
      <alignment horizontal="center"/>
      <protection/>
    </xf>
    <xf numFmtId="0" fontId="11" fillId="0" borderId="29" xfId="47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_หมายเหตุ1 2 3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0">
      <selection activeCell="D44" sqref="D44"/>
    </sheetView>
  </sheetViews>
  <sheetFormatPr defaultColWidth="9.140625" defaultRowHeight="21.75"/>
  <cols>
    <col min="1" max="1" width="29.140625" style="0" customWidth="1"/>
    <col min="2" max="2" width="10.28125" style="0" customWidth="1"/>
    <col min="3" max="3" width="3.7109375" style="0" customWidth="1"/>
    <col min="4" max="4" width="11.28125" style="0" customWidth="1"/>
    <col min="5" max="5" width="3.421875" style="0" customWidth="1"/>
    <col min="6" max="6" width="23.57421875" style="0" customWidth="1"/>
    <col min="7" max="7" width="9.7109375" style="0" customWidth="1"/>
    <col min="8" max="8" width="3.7109375" style="0" customWidth="1"/>
    <col min="9" max="9" width="11.421875" style="0" customWidth="1"/>
    <col min="10" max="10" width="3.28125" style="0" customWidth="1"/>
  </cols>
  <sheetData>
    <row r="1" spans="1:10" ht="23.25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23.25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23.25">
      <c r="A3" s="386" t="s">
        <v>350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1" ht="21.75">
      <c r="A4" s="301" t="s">
        <v>2</v>
      </c>
      <c r="B4" s="302"/>
      <c r="C4" s="303"/>
      <c r="D4" s="304"/>
      <c r="E4" s="76"/>
      <c r="F4" s="301" t="s">
        <v>5</v>
      </c>
      <c r="G4" s="305"/>
      <c r="H4" s="305"/>
      <c r="I4" s="306"/>
      <c r="J4" s="307"/>
      <c r="K4" s="5"/>
    </row>
    <row r="5" spans="1:11" ht="22.5" thickBot="1">
      <c r="A5" s="53" t="s">
        <v>3</v>
      </c>
      <c r="B5" s="308"/>
      <c r="C5" s="61"/>
      <c r="D5" s="309">
        <v>25587401</v>
      </c>
      <c r="E5" s="310" t="s">
        <v>4</v>
      </c>
      <c r="F5" s="53" t="s">
        <v>6</v>
      </c>
      <c r="G5" s="308"/>
      <c r="H5" s="53"/>
      <c r="I5" s="311">
        <v>25587401</v>
      </c>
      <c r="J5" s="312" t="s">
        <v>4</v>
      </c>
      <c r="K5" s="5"/>
    </row>
    <row r="6" spans="1:11" ht="22.5" hidden="1" thickTop="1">
      <c r="A6" s="53"/>
      <c r="B6" s="308"/>
      <c r="C6" s="61"/>
      <c r="D6" s="277"/>
      <c r="E6" s="61"/>
      <c r="F6" s="53"/>
      <c r="G6" s="308"/>
      <c r="H6" s="53"/>
      <c r="I6" s="308"/>
      <c r="J6" s="46"/>
      <c r="K6" s="5"/>
    </row>
    <row r="7" spans="1:11" ht="22.5" thickTop="1">
      <c r="A7" s="53"/>
      <c r="B7" s="308"/>
      <c r="C7" s="61"/>
      <c r="D7" s="277"/>
      <c r="E7" s="61"/>
      <c r="F7" s="53"/>
      <c r="G7" s="308"/>
      <c r="H7" s="53"/>
      <c r="I7" s="308"/>
      <c r="J7" s="46"/>
      <c r="K7" s="5"/>
    </row>
    <row r="8" spans="1:11" ht="21.75">
      <c r="A8" s="53" t="s">
        <v>351</v>
      </c>
      <c r="B8" s="308"/>
      <c r="C8" s="61"/>
      <c r="D8" s="277">
        <v>35000</v>
      </c>
      <c r="E8" s="61" t="s">
        <v>4</v>
      </c>
      <c r="F8" s="53" t="s">
        <v>360</v>
      </c>
      <c r="G8" s="308"/>
      <c r="H8" s="53"/>
      <c r="I8" s="308">
        <v>952751</v>
      </c>
      <c r="J8" s="46">
        <v>91</v>
      </c>
      <c r="K8" s="5"/>
    </row>
    <row r="9" spans="1:11" ht="21.75">
      <c r="A9" s="53" t="s">
        <v>358</v>
      </c>
      <c r="B9" s="308"/>
      <c r="C9" s="61"/>
      <c r="D9" s="277">
        <v>165448</v>
      </c>
      <c r="E9" s="61">
        <v>20</v>
      </c>
      <c r="F9" s="53" t="s">
        <v>359</v>
      </c>
      <c r="G9" s="308"/>
      <c r="H9" s="53"/>
      <c r="I9" s="308">
        <v>5368600</v>
      </c>
      <c r="J9" s="46" t="s">
        <v>4</v>
      </c>
      <c r="K9" s="5"/>
    </row>
    <row r="10" spans="1:11" ht="21.75">
      <c r="A10" s="53" t="s">
        <v>353</v>
      </c>
      <c r="B10" s="308">
        <v>1608330</v>
      </c>
      <c r="C10" s="61">
        <v>23</v>
      </c>
      <c r="D10" s="277"/>
      <c r="E10" s="61"/>
      <c r="F10" s="53" t="s">
        <v>100</v>
      </c>
      <c r="G10" s="308"/>
      <c r="H10" s="53"/>
      <c r="I10" s="308">
        <v>1135000</v>
      </c>
      <c r="J10" s="46" t="s">
        <v>4</v>
      </c>
      <c r="K10" s="5"/>
    </row>
    <row r="11" spans="1:11" ht="21.75">
      <c r="A11" s="53" t="s">
        <v>352</v>
      </c>
      <c r="B11" s="308">
        <v>457163</v>
      </c>
      <c r="C11" s="61">
        <v>38</v>
      </c>
      <c r="D11" s="277"/>
      <c r="E11" s="61"/>
      <c r="F11" s="53" t="s">
        <v>10</v>
      </c>
      <c r="G11" s="308"/>
      <c r="H11" s="53"/>
      <c r="I11" s="308">
        <v>6683189</v>
      </c>
      <c r="J11" s="46">
        <v>96</v>
      </c>
      <c r="K11" s="5"/>
    </row>
    <row r="12" spans="1:11" ht="21.75">
      <c r="A12" s="53" t="s">
        <v>354</v>
      </c>
      <c r="B12" s="308">
        <v>4872231</v>
      </c>
      <c r="C12" s="61">
        <v>47</v>
      </c>
      <c r="D12" s="277"/>
      <c r="E12" s="61"/>
      <c r="F12" s="53" t="s">
        <v>81</v>
      </c>
      <c r="G12" s="308"/>
      <c r="H12" s="125"/>
      <c r="I12" s="308">
        <v>70883</v>
      </c>
      <c r="J12" s="46" t="s">
        <v>4</v>
      </c>
      <c r="K12" s="5"/>
    </row>
    <row r="13" spans="1:11" ht="21.75">
      <c r="A13" s="53" t="s">
        <v>355</v>
      </c>
      <c r="B13" s="308">
        <v>2375700</v>
      </c>
      <c r="C13" s="46">
        <v>66</v>
      </c>
      <c r="D13" s="277"/>
      <c r="E13" s="61"/>
      <c r="F13" s="313" t="s">
        <v>403</v>
      </c>
      <c r="G13" s="308">
        <v>4866773</v>
      </c>
      <c r="H13" s="125" t="s">
        <v>393</v>
      </c>
      <c r="I13" s="308"/>
      <c r="J13" s="46"/>
      <c r="K13" s="5"/>
    </row>
    <row r="14" spans="1:11" ht="21.75" hidden="1">
      <c r="A14" s="313"/>
      <c r="B14" s="308"/>
      <c r="C14" s="46"/>
      <c r="D14" s="277"/>
      <c r="E14" s="61"/>
      <c r="F14" s="313"/>
      <c r="G14" s="308"/>
      <c r="H14" s="125"/>
      <c r="I14" s="308"/>
      <c r="J14" s="46"/>
      <c r="K14" s="5"/>
    </row>
    <row r="15" spans="1:11" ht="21.75" hidden="1">
      <c r="A15" s="313"/>
      <c r="B15" s="308"/>
      <c r="C15" s="46"/>
      <c r="D15" s="277"/>
      <c r="E15" s="61"/>
      <c r="F15" s="313"/>
      <c r="G15" s="308"/>
      <c r="H15" s="125"/>
      <c r="I15" s="308"/>
      <c r="J15" s="46"/>
      <c r="K15" s="5"/>
    </row>
    <row r="16" spans="1:11" ht="21.75" hidden="1">
      <c r="A16" s="313"/>
      <c r="B16" s="308"/>
      <c r="C16" s="46"/>
      <c r="D16" s="277"/>
      <c r="E16" s="61"/>
      <c r="F16" s="313"/>
      <c r="G16" s="308"/>
      <c r="H16" s="125"/>
      <c r="I16" s="308"/>
      <c r="J16" s="46"/>
      <c r="K16" s="5"/>
    </row>
    <row r="17" spans="1:11" ht="21.75" hidden="1">
      <c r="A17" s="53"/>
      <c r="B17" s="308"/>
      <c r="C17" s="46"/>
      <c r="D17" s="277"/>
      <c r="E17" s="61"/>
      <c r="F17" s="313"/>
      <c r="G17" s="308"/>
      <c r="H17" s="125"/>
      <c r="I17" s="308"/>
      <c r="J17" s="46"/>
      <c r="K17" s="5"/>
    </row>
    <row r="18" spans="1:11" ht="21.75" hidden="1">
      <c r="A18" s="53"/>
      <c r="B18" s="308"/>
      <c r="C18" s="46"/>
      <c r="D18" s="277"/>
      <c r="E18" s="61"/>
      <c r="F18" s="313"/>
      <c r="G18" s="308"/>
      <c r="H18" s="125"/>
      <c r="I18" s="308"/>
      <c r="J18" s="46"/>
      <c r="K18" s="5"/>
    </row>
    <row r="19" spans="1:11" ht="21.75" hidden="1">
      <c r="A19" s="53"/>
      <c r="B19" s="308"/>
      <c r="C19" s="46"/>
      <c r="D19" s="277"/>
      <c r="E19" s="61"/>
      <c r="F19" s="313"/>
      <c r="G19" s="308"/>
      <c r="H19" s="125"/>
      <c r="I19" s="308"/>
      <c r="J19" s="46"/>
      <c r="K19" s="5"/>
    </row>
    <row r="20" spans="1:11" ht="21.75">
      <c r="A20" s="53" t="s">
        <v>356</v>
      </c>
      <c r="B20" s="308">
        <v>8077878</v>
      </c>
      <c r="C20" s="46">
        <v>88</v>
      </c>
      <c r="D20" s="277"/>
      <c r="E20" s="61"/>
      <c r="F20" s="313" t="s">
        <v>404</v>
      </c>
      <c r="G20" s="308">
        <v>3654255</v>
      </c>
      <c r="H20" s="60" t="s">
        <v>402</v>
      </c>
      <c r="I20" s="308"/>
      <c r="J20" s="46"/>
      <c r="K20" s="5"/>
    </row>
    <row r="21" spans="1:11" ht="21.75" hidden="1">
      <c r="A21" s="53"/>
      <c r="B21" s="53"/>
      <c r="C21" s="63"/>
      <c r="D21" s="277"/>
      <c r="E21" s="61"/>
      <c r="F21" s="313"/>
      <c r="G21" s="308"/>
      <c r="H21" s="60"/>
      <c r="I21" s="308"/>
      <c r="J21" s="46"/>
      <c r="K21" s="5"/>
    </row>
    <row r="22" spans="1:11" ht="21.75">
      <c r="A22" s="53" t="s">
        <v>357</v>
      </c>
      <c r="B22" s="314">
        <v>256474</v>
      </c>
      <c r="C22" s="64">
        <v>60</v>
      </c>
      <c r="D22" s="277">
        <v>17647779</v>
      </c>
      <c r="E22" s="61">
        <v>22</v>
      </c>
      <c r="F22" s="313" t="s">
        <v>361</v>
      </c>
      <c r="G22" s="308">
        <v>173580</v>
      </c>
      <c r="H22" s="60"/>
      <c r="I22" s="308"/>
      <c r="J22" s="46"/>
      <c r="K22" s="5"/>
    </row>
    <row r="23" spans="1:11" ht="21.75">
      <c r="A23" s="53"/>
      <c r="B23" s="43"/>
      <c r="C23" s="43"/>
      <c r="D23" s="277"/>
      <c r="E23" s="61"/>
      <c r="F23" s="313" t="s">
        <v>362</v>
      </c>
      <c r="G23" s="308">
        <v>52160</v>
      </c>
      <c r="H23" s="60"/>
      <c r="I23" s="308"/>
      <c r="J23" s="46"/>
      <c r="K23" s="5"/>
    </row>
    <row r="24" spans="1:11" ht="21.75">
      <c r="A24" s="53"/>
      <c r="B24" s="43"/>
      <c r="C24" s="43"/>
      <c r="D24" s="308"/>
      <c r="E24" s="61"/>
      <c r="F24" s="315" t="s">
        <v>364</v>
      </c>
      <c r="G24" s="308">
        <v>10422</v>
      </c>
      <c r="H24" s="60" t="s">
        <v>393</v>
      </c>
      <c r="I24" s="308"/>
      <c r="J24" s="46"/>
      <c r="K24" s="5"/>
    </row>
    <row r="25" spans="1:11" ht="21.75">
      <c r="A25" s="53"/>
      <c r="B25" s="43"/>
      <c r="C25" s="43"/>
      <c r="D25" s="308"/>
      <c r="E25" s="61"/>
      <c r="F25" s="313" t="s">
        <v>363</v>
      </c>
      <c r="G25" s="308">
        <v>76708</v>
      </c>
      <c r="H25" s="60"/>
      <c r="I25" s="308"/>
      <c r="J25" s="46"/>
      <c r="K25" s="5"/>
    </row>
    <row r="26" spans="1:11" ht="21.75">
      <c r="A26" s="53"/>
      <c r="B26" s="43"/>
      <c r="C26" s="43"/>
      <c r="D26" s="308"/>
      <c r="E26" s="61"/>
      <c r="F26" s="313" t="s">
        <v>365</v>
      </c>
      <c r="G26" s="308">
        <v>4282533</v>
      </c>
      <c r="H26" s="60" t="s">
        <v>367</v>
      </c>
      <c r="I26" s="308"/>
      <c r="J26" s="46"/>
      <c r="K26" s="5"/>
    </row>
    <row r="27" spans="1:11" ht="21.75">
      <c r="A27" s="53"/>
      <c r="B27" s="43"/>
      <c r="C27" s="43"/>
      <c r="D27" s="308"/>
      <c r="E27" s="61"/>
      <c r="F27" s="313" t="s">
        <v>366</v>
      </c>
      <c r="G27" s="308">
        <v>913563</v>
      </c>
      <c r="H27" s="61">
        <v>98</v>
      </c>
      <c r="I27" s="308">
        <v>3637802</v>
      </c>
      <c r="J27" s="46">
        <v>55</v>
      </c>
      <c r="K27" s="5"/>
    </row>
    <row r="28" spans="1:11" ht="21.75">
      <c r="A28" s="53"/>
      <c r="B28" s="43"/>
      <c r="C28" s="43"/>
      <c r="D28" s="308"/>
      <c r="E28" s="61"/>
      <c r="F28" s="313"/>
      <c r="G28" s="308"/>
      <c r="H28" s="61"/>
      <c r="I28" s="308"/>
      <c r="J28" s="46"/>
      <c r="K28" s="5"/>
    </row>
    <row r="29" spans="1:11" ht="21.75">
      <c r="A29" s="53"/>
      <c r="B29" s="43"/>
      <c r="C29" s="43"/>
      <c r="D29" s="308"/>
      <c r="E29" s="61"/>
      <c r="F29" s="316"/>
      <c r="G29" s="308"/>
      <c r="H29" s="61"/>
      <c r="I29" s="308"/>
      <c r="J29" s="46"/>
      <c r="K29" s="5"/>
    </row>
    <row r="30" spans="1:11" ht="21.75">
      <c r="A30" s="53"/>
      <c r="B30" s="43"/>
      <c r="C30" s="43"/>
      <c r="D30" s="308"/>
      <c r="E30" s="61"/>
      <c r="F30" s="316"/>
      <c r="G30" s="308"/>
      <c r="H30" s="61"/>
      <c r="I30" s="308"/>
      <c r="J30" s="46"/>
      <c r="K30" s="5"/>
    </row>
    <row r="31" spans="1:11" ht="21.75" hidden="1">
      <c r="A31" s="53"/>
      <c r="B31" s="43"/>
      <c r="C31" s="43"/>
      <c r="D31" s="308"/>
      <c r="E31" s="61"/>
      <c r="F31" s="316"/>
      <c r="G31" s="308"/>
      <c r="H31" s="53"/>
      <c r="I31" s="308"/>
      <c r="J31" s="46"/>
      <c r="K31" s="5"/>
    </row>
    <row r="32" spans="1:11" ht="21.75" hidden="1">
      <c r="A32" s="53"/>
      <c r="B32" s="43"/>
      <c r="C32" s="43"/>
      <c r="D32" s="308"/>
      <c r="E32" s="61"/>
      <c r="F32" s="316"/>
      <c r="G32" s="277"/>
      <c r="H32" s="63"/>
      <c r="I32" s="277"/>
      <c r="J32" s="46"/>
      <c r="K32" s="5"/>
    </row>
    <row r="33" spans="1:11" ht="21.75">
      <c r="A33" s="53"/>
      <c r="B33" s="43"/>
      <c r="C33" s="43"/>
      <c r="D33" s="308"/>
      <c r="E33" s="61"/>
      <c r="F33" s="316"/>
      <c r="G33" s="277"/>
      <c r="H33" s="63"/>
      <c r="I33" s="308"/>
      <c r="J33" s="46"/>
      <c r="K33" s="5"/>
    </row>
    <row r="34" spans="1:11" ht="21.75" hidden="1">
      <c r="A34" s="53"/>
      <c r="B34" s="43"/>
      <c r="C34" s="43"/>
      <c r="D34" s="308"/>
      <c r="E34" s="61"/>
      <c r="F34" s="53"/>
      <c r="G34" s="277"/>
      <c r="H34" s="63"/>
      <c r="I34" s="308"/>
      <c r="J34" s="46"/>
      <c r="K34" s="5"/>
    </row>
    <row r="35" spans="1:11" ht="21.75" hidden="1">
      <c r="A35" s="53"/>
      <c r="B35" s="43"/>
      <c r="C35" s="43"/>
      <c r="D35" s="308"/>
      <c r="E35" s="61"/>
      <c r="F35" s="53"/>
      <c r="G35" s="277"/>
      <c r="H35" s="63"/>
      <c r="I35" s="308"/>
      <c r="J35" s="46"/>
      <c r="K35" s="5"/>
    </row>
    <row r="36" spans="1:11" ht="21.75">
      <c r="A36" s="53"/>
      <c r="B36" s="43"/>
      <c r="C36" s="43"/>
      <c r="D36" s="308"/>
      <c r="E36" s="61"/>
      <c r="F36" s="53"/>
      <c r="G36" s="282"/>
      <c r="H36" s="64"/>
      <c r="I36" s="308"/>
      <c r="J36" s="46"/>
      <c r="K36" s="5"/>
    </row>
    <row r="37" spans="1:11" ht="21.75" hidden="1">
      <c r="A37" s="53"/>
      <c r="B37" s="43"/>
      <c r="C37" s="43"/>
      <c r="D37" s="308"/>
      <c r="E37" s="61"/>
      <c r="F37" s="313"/>
      <c r="G37" s="277"/>
      <c r="H37" s="63"/>
      <c r="I37" s="308"/>
      <c r="J37" s="46"/>
      <c r="K37" s="5"/>
    </row>
    <row r="38" spans="1:11" ht="21.75" hidden="1">
      <c r="A38" s="53"/>
      <c r="B38" s="43"/>
      <c r="C38" s="43"/>
      <c r="D38" s="282"/>
      <c r="E38" s="70"/>
      <c r="F38" s="317"/>
      <c r="G38" s="63"/>
      <c r="H38" s="63"/>
      <c r="I38" s="282"/>
      <c r="J38" s="70"/>
      <c r="K38" s="5"/>
    </row>
    <row r="39" spans="1:11" ht="21.75">
      <c r="A39" s="53"/>
      <c r="B39" s="43"/>
      <c r="C39" s="43"/>
      <c r="D39" s="277"/>
      <c r="E39" s="61"/>
      <c r="F39" s="53"/>
      <c r="G39" s="71"/>
      <c r="H39" s="81"/>
      <c r="I39" s="53"/>
      <c r="J39" s="46"/>
      <c r="K39" s="5"/>
    </row>
    <row r="40" spans="1:11" ht="22.5" thickBot="1">
      <c r="A40" s="53"/>
      <c r="B40" s="43"/>
      <c r="C40" s="43"/>
      <c r="D40" s="318">
        <v>43435628</v>
      </c>
      <c r="E40" s="72">
        <v>42</v>
      </c>
      <c r="F40" s="53"/>
      <c r="G40" s="71"/>
      <c r="H40" s="81"/>
      <c r="I40" s="318">
        <v>43435628</v>
      </c>
      <c r="J40" s="72">
        <v>42</v>
      </c>
      <c r="K40" s="5"/>
    </row>
    <row r="41" spans="1:11" ht="22.5" hidden="1" thickTop="1">
      <c r="A41" s="43"/>
      <c r="B41" s="43"/>
      <c r="C41" s="43"/>
      <c r="D41" s="43"/>
      <c r="E41" s="319"/>
      <c r="F41" s="43"/>
      <c r="G41" s="43"/>
      <c r="H41" s="43"/>
      <c r="I41" s="43"/>
      <c r="J41" s="43"/>
      <c r="K41" s="5"/>
    </row>
    <row r="42" spans="1:11" ht="22.5" thickTop="1">
      <c r="A42" s="43"/>
      <c r="B42" s="43"/>
      <c r="C42" s="43"/>
      <c r="D42" s="43"/>
      <c r="E42" s="319"/>
      <c r="F42" s="43"/>
      <c r="G42" s="43"/>
      <c r="H42" s="43"/>
      <c r="I42" s="43"/>
      <c r="J42" s="43"/>
      <c r="K42" s="5"/>
    </row>
    <row r="43" spans="1:11" ht="21.75">
      <c r="A43" s="43"/>
      <c r="B43" s="43"/>
      <c r="C43" s="43"/>
      <c r="D43" s="43"/>
      <c r="E43" s="319"/>
      <c r="F43" s="43"/>
      <c r="G43" s="43"/>
      <c r="H43" s="43"/>
      <c r="I43" s="43"/>
      <c r="J43" s="43"/>
      <c r="K43" s="5"/>
    </row>
    <row r="44" spans="1:11" ht="21.75">
      <c r="A44" s="43"/>
      <c r="B44" s="43"/>
      <c r="C44" s="43"/>
      <c r="D44" s="43"/>
      <c r="E44" s="319"/>
      <c r="F44" s="43"/>
      <c r="G44" s="43"/>
      <c r="H44" s="43"/>
      <c r="I44" s="43"/>
      <c r="J44" s="43"/>
      <c r="K44" s="5"/>
    </row>
    <row r="45" spans="1:11" ht="21.75">
      <c r="A45" s="43"/>
      <c r="B45" s="43"/>
      <c r="C45" s="43"/>
      <c r="D45" s="43"/>
      <c r="E45" s="43"/>
      <c r="F45" s="320" t="s">
        <v>83</v>
      </c>
      <c r="G45" s="127"/>
      <c r="H45" s="43"/>
      <c r="I45" s="43"/>
      <c r="J45" s="43"/>
      <c r="K45" s="5"/>
    </row>
    <row r="46" spans="1:11" ht="21.75">
      <c r="A46" s="319" t="s">
        <v>101</v>
      </c>
      <c r="B46" s="384" t="s">
        <v>96</v>
      </c>
      <c r="C46" s="384"/>
      <c r="D46" s="384"/>
      <c r="E46" s="384"/>
      <c r="F46" s="320"/>
      <c r="G46" s="384" t="s">
        <v>102</v>
      </c>
      <c r="H46" s="384"/>
      <c r="I46" s="384"/>
      <c r="J46" s="384"/>
      <c r="K46" s="5"/>
    </row>
    <row r="47" spans="1:11" ht="21.75">
      <c r="A47" s="319" t="s">
        <v>11</v>
      </c>
      <c r="B47" s="384" t="s">
        <v>12</v>
      </c>
      <c r="C47" s="384"/>
      <c r="D47" s="384"/>
      <c r="E47" s="384"/>
      <c r="F47" s="127"/>
      <c r="G47" s="384" t="s">
        <v>98</v>
      </c>
      <c r="H47" s="384"/>
      <c r="I47" s="384"/>
      <c r="J47" s="384"/>
      <c r="K47" s="5"/>
    </row>
    <row r="48" spans="1:11" ht="21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5"/>
    </row>
    <row r="49" spans="1:11" ht="21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5"/>
    </row>
    <row r="50" spans="1:11" ht="21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5"/>
    </row>
    <row r="51" ht="21.75">
      <c r="K51" s="5"/>
    </row>
  </sheetData>
  <sheetProtection/>
  <mergeCells count="7">
    <mergeCell ref="B47:E47"/>
    <mergeCell ref="G46:J46"/>
    <mergeCell ref="G47:J47"/>
    <mergeCell ref="A1:J1"/>
    <mergeCell ref="A2:J2"/>
    <mergeCell ref="A3:J3"/>
    <mergeCell ref="B46:E46"/>
  </mergeCells>
  <printOptions/>
  <pageMargins left="0.15748031496062992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1" sqref="A31"/>
    </sheetView>
  </sheetViews>
  <sheetFormatPr defaultColWidth="9.140625" defaultRowHeight="21.75"/>
  <cols>
    <col min="1" max="1" width="27.57421875" style="0" customWidth="1"/>
    <col min="2" max="2" width="12.8515625" style="0" customWidth="1"/>
    <col min="3" max="3" width="4.421875" style="0" customWidth="1"/>
    <col min="4" max="4" width="11.7109375" style="0" customWidth="1"/>
    <col min="5" max="5" width="4.57421875" style="0" customWidth="1"/>
    <col min="6" max="6" width="12.57421875" style="0" customWidth="1"/>
    <col min="7" max="7" width="4.8515625" style="0" customWidth="1"/>
    <col min="8" max="8" width="12.00390625" style="0" customWidth="1"/>
    <col min="9" max="9" width="5.28125" style="0" customWidth="1"/>
    <col min="10" max="10" width="19.57421875" style="0" customWidth="1"/>
    <col min="11" max="11" width="12.8515625" style="0" customWidth="1"/>
    <col min="12" max="12" width="9.140625" style="0" hidden="1" customWidth="1"/>
    <col min="13" max="13" width="5.00390625" style="0" customWidth="1"/>
  </cols>
  <sheetData>
    <row r="1" spans="1:11" ht="21.75">
      <c r="A1" s="387" t="s">
        <v>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21.75">
      <c r="A2" s="387" t="s">
        <v>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21.75">
      <c r="A3" s="387" t="s">
        <v>350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3" ht="21.75">
      <c r="A4" s="10" t="s">
        <v>15</v>
      </c>
      <c r="B4" s="388" t="s">
        <v>16</v>
      </c>
      <c r="C4" s="389"/>
      <c r="D4" s="388" t="s">
        <v>17</v>
      </c>
      <c r="E4" s="389"/>
      <c r="F4" s="388" t="s">
        <v>18</v>
      </c>
      <c r="G4" s="389"/>
      <c r="H4" s="388" t="s">
        <v>19</v>
      </c>
      <c r="I4" s="389"/>
      <c r="J4" s="11" t="s">
        <v>20</v>
      </c>
      <c r="K4" s="388" t="s">
        <v>21</v>
      </c>
      <c r="L4" s="391"/>
      <c r="M4" s="389"/>
    </row>
    <row r="5" ht="21.75" hidden="1"/>
    <row r="6" spans="1:13" ht="21.75">
      <c r="A6" s="6" t="s">
        <v>22</v>
      </c>
      <c r="B6" s="6"/>
      <c r="C6" s="6"/>
      <c r="D6" s="6"/>
      <c r="E6" s="6"/>
      <c r="F6" s="6"/>
      <c r="G6" s="6"/>
      <c r="H6" s="6"/>
      <c r="I6" s="6"/>
      <c r="J6" s="6" t="s">
        <v>35</v>
      </c>
      <c r="K6" s="2">
        <v>10487502</v>
      </c>
      <c r="L6" s="6"/>
      <c r="M6" s="6" t="s">
        <v>4</v>
      </c>
    </row>
    <row r="7" spans="1:13" ht="21.75">
      <c r="A7" s="2" t="s">
        <v>23</v>
      </c>
      <c r="B7" s="2"/>
      <c r="C7" s="2"/>
      <c r="D7" s="2">
        <v>4300000</v>
      </c>
      <c r="E7" s="2" t="s">
        <v>4</v>
      </c>
      <c r="F7" s="2"/>
      <c r="G7" s="2"/>
      <c r="H7" s="2">
        <f>B7+D7+F7-G7</f>
        <v>4300000</v>
      </c>
      <c r="I7" s="2" t="s">
        <v>4</v>
      </c>
      <c r="J7" s="2" t="s">
        <v>36</v>
      </c>
      <c r="K7" s="2">
        <v>6118380</v>
      </c>
      <c r="L7" s="2"/>
      <c r="M7" s="2" t="s">
        <v>4</v>
      </c>
    </row>
    <row r="8" spans="1:13" ht="21.75">
      <c r="A8" s="2" t="s">
        <v>24</v>
      </c>
      <c r="B8" s="2">
        <v>7789061</v>
      </c>
      <c r="C8" s="2" t="s">
        <v>4</v>
      </c>
      <c r="D8" s="2"/>
      <c r="E8" s="2"/>
      <c r="F8" s="2"/>
      <c r="G8" s="2"/>
      <c r="H8" s="2">
        <f aca="true" t="shared" si="0" ref="H8:H23">B8+D8+F8-G8</f>
        <v>7789061</v>
      </c>
      <c r="I8" s="2" t="s">
        <v>4</v>
      </c>
      <c r="J8" s="2" t="s">
        <v>37</v>
      </c>
      <c r="K8" s="2">
        <v>93600</v>
      </c>
      <c r="L8" s="2"/>
      <c r="M8" s="2" t="s">
        <v>4</v>
      </c>
    </row>
    <row r="9" spans="1:13" ht="21.75">
      <c r="A9" s="2"/>
      <c r="B9" s="2"/>
      <c r="C9" s="2"/>
      <c r="D9" s="2"/>
      <c r="E9" s="2"/>
      <c r="F9" s="2"/>
      <c r="G9" s="2"/>
      <c r="H9" s="2">
        <f t="shared" si="0"/>
        <v>0</v>
      </c>
      <c r="I9" s="2"/>
      <c r="J9" s="2" t="s">
        <v>38</v>
      </c>
      <c r="K9" s="2">
        <v>37533</v>
      </c>
      <c r="L9" s="2"/>
      <c r="M9" s="2" t="s">
        <v>4</v>
      </c>
    </row>
    <row r="10" spans="1:13" ht="21.75">
      <c r="A10" s="2" t="s">
        <v>25</v>
      </c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 t="s">
        <v>39</v>
      </c>
      <c r="K10" s="2">
        <v>7234803</v>
      </c>
      <c r="L10" s="2"/>
      <c r="M10" s="2" t="s">
        <v>4</v>
      </c>
    </row>
    <row r="11" spans="1:13" ht="21.75">
      <c r="A11" s="2" t="s">
        <v>26</v>
      </c>
      <c r="B11" s="2">
        <v>1209994</v>
      </c>
      <c r="C11" s="2" t="s">
        <v>4</v>
      </c>
      <c r="D11" s="2">
        <v>339210</v>
      </c>
      <c r="E11" s="2"/>
      <c r="F11" s="2"/>
      <c r="G11" s="2"/>
      <c r="H11" s="2">
        <f t="shared" si="0"/>
        <v>1549204</v>
      </c>
      <c r="I11" s="2" t="s">
        <v>4</v>
      </c>
      <c r="J11" s="2" t="s">
        <v>40</v>
      </c>
      <c r="K11" s="2">
        <v>234430</v>
      </c>
      <c r="L11" s="2"/>
      <c r="M11" s="2" t="s">
        <v>4</v>
      </c>
    </row>
    <row r="12" spans="1:13" ht="21.75">
      <c r="A12" s="2" t="s">
        <v>27</v>
      </c>
      <c r="B12" s="2">
        <v>124700</v>
      </c>
      <c r="C12" s="2" t="s">
        <v>4</v>
      </c>
      <c r="D12" s="2">
        <v>96000</v>
      </c>
      <c r="E12" s="2"/>
      <c r="F12" s="2"/>
      <c r="G12" s="2"/>
      <c r="H12" s="2">
        <f t="shared" si="0"/>
        <v>220700</v>
      </c>
      <c r="I12" s="2" t="s">
        <v>4</v>
      </c>
      <c r="J12" s="2" t="s">
        <v>41</v>
      </c>
      <c r="K12" s="2"/>
      <c r="L12" s="2"/>
      <c r="M12" s="2" t="s">
        <v>4</v>
      </c>
    </row>
    <row r="13" spans="1:13" ht="21.75">
      <c r="A13" s="2" t="s">
        <v>28</v>
      </c>
      <c r="B13" s="2">
        <v>8697000</v>
      </c>
      <c r="C13" s="2" t="s">
        <v>4</v>
      </c>
      <c r="D13" s="2"/>
      <c r="E13" s="2"/>
      <c r="F13" s="2"/>
      <c r="G13" s="2"/>
      <c r="H13" s="2">
        <f t="shared" si="0"/>
        <v>8697000</v>
      </c>
      <c r="I13" s="2" t="s">
        <v>4</v>
      </c>
      <c r="J13" s="2" t="s">
        <v>80</v>
      </c>
      <c r="K13" s="2">
        <v>10900</v>
      </c>
      <c r="L13" s="2"/>
      <c r="M13" s="2" t="s">
        <v>4</v>
      </c>
    </row>
    <row r="14" spans="1:13" ht="21.75">
      <c r="A14" s="2" t="s">
        <v>29</v>
      </c>
      <c r="B14" s="2">
        <v>513010</v>
      </c>
      <c r="C14" s="2" t="s">
        <v>4</v>
      </c>
      <c r="D14" s="2">
        <v>13500</v>
      </c>
      <c r="E14" s="2"/>
      <c r="F14" s="2"/>
      <c r="G14" s="2"/>
      <c r="H14" s="2">
        <f t="shared" si="0"/>
        <v>526510</v>
      </c>
      <c r="I14" s="2" t="s">
        <v>4</v>
      </c>
      <c r="J14" s="2" t="s">
        <v>104</v>
      </c>
      <c r="K14" s="2">
        <v>1370253</v>
      </c>
      <c r="L14" s="2"/>
      <c r="M14" s="2" t="s">
        <v>4</v>
      </c>
    </row>
    <row r="15" spans="1:13" ht="21.75">
      <c r="A15" s="2" t="s">
        <v>30</v>
      </c>
      <c r="B15" s="2">
        <v>180600</v>
      </c>
      <c r="C15" s="2" t="s">
        <v>4</v>
      </c>
      <c r="D15" s="2">
        <v>3210</v>
      </c>
      <c r="E15" s="2"/>
      <c r="F15" s="2"/>
      <c r="G15" s="2"/>
      <c r="H15" s="2">
        <f t="shared" si="0"/>
        <v>183810</v>
      </c>
      <c r="I15" s="2" t="s">
        <v>4</v>
      </c>
      <c r="J15" s="2"/>
      <c r="K15" s="2"/>
      <c r="L15" s="2"/>
      <c r="M15" s="2"/>
    </row>
    <row r="16" spans="1:13" ht="21.75">
      <c r="A16" s="2" t="s">
        <v>31</v>
      </c>
      <c r="B16" s="2">
        <v>203100</v>
      </c>
      <c r="C16" s="2" t="s">
        <v>4</v>
      </c>
      <c r="D16" s="2"/>
      <c r="E16" s="2"/>
      <c r="F16" s="2"/>
      <c r="G16" s="2"/>
      <c r="H16" s="2">
        <f t="shared" si="0"/>
        <v>203100</v>
      </c>
      <c r="I16" s="2" t="s">
        <v>4</v>
      </c>
      <c r="J16" s="2"/>
      <c r="K16" s="2"/>
      <c r="L16" s="2"/>
      <c r="M16" s="2"/>
    </row>
    <row r="17" spans="1:13" ht="21.75">
      <c r="A17" s="2" t="s">
        <v>32</v>
      </c>
      <c r="B17" s="2">
        <v>407000</v>
      </c>
      <c r="C17" s="2" t="s">
        <v>4</v>
      </c>
      <c r="D17" s="2"/>
      <c r="E17" s="2"/>
      <c r="F17" s="2"/>
      <c r="G17" s="2"/>
      <c r="H17" s="2">
        <f t="shared" si="0"/>
        <v>407000</v>
      </c>
      <c r="I17" s="2" t="s">
        <v>4</v>
      </c>
      <c r="J17" s="2"/>
      <c r="K17" s="2"/>
      <c r="L17" s="2"/>
      <c r="M17" s="2"/>
    </row>
    <row r="18" spans="1:13" ht="21.75">
      <c r="A18" s="2" t="s">
        <v>410</v>
      </c>
      <c r="B18" s="2">
        <v>263006</v>
      </c>
      <c r="C18" s="2" t="s">
        <v>4</v>
      </c>
      <c r="D18" s="2"/>
      <c r="E18" s="2"/>
      <c r="F18" s="2"/>
      <c r="G18" s="2"/>
      <c r="H18" s="2">
        <f t="shared" si="0"/>
        <v>263006</v>
      </c>
      <c r="I18" s="2" t="s">
        <v>4</v>
      </c>
      <c r="J18" s="2"/>
      <c r="K18" s="2"/>
      <c r="L18" s="2"/>
      <c r="M18" s="2"/>
    </row>
    <row r="19" spans="1:13" ht="21.75">
      <c r="A19" s="2" t="s">
        <v>409</v>
      </c>
      <c r="B19" s="2">
        <v>49995</v>
      </c>
      <c r="C19" s="2" t="s">
        <v>4</v>
      </c>
      <c r="D19" s="2"/>
      <c r="E19" s="2"/>
      <c r="F19" s="2"/>
      <c r="G19" s="2"/>
      <c r="H19" s="2">
        <f t="shared" si="0"/>
        <v>49995</v>
      </c>
      <c r="I19" s="2" t="s">
        <v>4</v>
      </c>
      <c r="J19" s="2"/>
      <c r="K19" s="2"/>
      <c r="L19" s="2"/>
      <c r="M19" s="2"/>
    </row>
    <row r="20" spans="1:13" ht="21.75">
      <c r="A20" s="2" t="s">
        <v>33</v>
      </c>
      <c r="B20" s="2">
        <v>84900</v>
      </c>
      <c r="C20" s="2" t="s">
        <v>4</v>
      </c>
      <c r="D20" s="2">
        <v>18000</v>
      </c>
      <c r="E20" s="2"/>
      <c r="F20" s="2"/>
      <c r="G20" s="2"/>
      <c r="H20" s="2">
        <f t="shared" si="0"/>
        <v>102900</v>
      </c>
      <c r="I20" s="2" t="s">
        <v>4</v>
      </c>
      <c r="J20" s="2"/>
      <c r="K20" s="2"/>
      <c r="L20" s="2"/>
      <c r="M20" s="2"/>
    </row>
    <row r="21" spans="1:13" ht="21.75">
      <c r="A21" s="2" t="s">
        <v>407</v>
      </c>
      <c r="B21" s="2">
        <v>604510</v>
      </c>
      <c r="C21" s="2"/>
      <c r="D21" s="2">
        <v>8050</v>
      </c>
      <c r="E21" s="2"/>
      <c r="F21" s="2"/>
      <c r="G21" s="2"/>
      <c r="H21" s="2">
        <f t="shared" si="0"/>
        <v>612560</v>
      </c>
      <c r="I21" s="2" t="s">
        <v>4</v>
      </c>
      <c r="J21" s="2"/>
      <c r="K21" s="2"/>
      <c r="L21" s="2"/>
      <c r="M21" s="2"/>
    </row>
    <row r="22" spans="1:13" ht="21.75">
      <c r="A22" s="2" t="s">
        <v>408</v>
      </c>
      <c r="B22" s="2"/>
      <c r="C22" s="2"/>
      <c r="D22" s="2">
        <v>24800</v>
      </c>
      <c r="E22" s="2"/>
      <c r="F22" s="2"/>
      <c r="G22" s="2"/>
      <c r="H22" s="2">
        <f t="shared" si="0"/>
        <v>24800</v>
      </c>
      <c r="I22" s="2" t="s">
        <v>4</v>
      </c>
      <c r="J22" s="2"/>
      <c r="K22" s="2"/>
      <c r="L22" s="2"/>
      <c r="M22" s="2"/>
    </row>
    <row r="23" spans="1:13" ht="21.75">
      <c r="A23" s="2" t="s">
        <v>405</v>
      </c>
      <c r="B23" s="2">
        <v>562875</v>
      </c>
      <c r="C23" s="2" t="s">
        <v>4</v>
      </c>
      <c r="D23" s="2">
        <v>94880</v>
      </c>
      <c r="E23" s="2"/>
      <c r="F23" s="2"/>
      <c r="G23" s="2"/>
      <c r="H23" s="2">
        <f t="shared" si="0"/>
        <v>657755</v>
      </c>
      <c r="I23" s="2" t="s">
        <v>4</v>
      </c>
      <c r="J23" s="2"/>
      <c r="K23" s="2"/>
      <c r="L23" s="2"/>
      <c r="M23" s="2"/>
    </row>
    <row r="24" spans="1:13" ht="21.7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.7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1.7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1.7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1.7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2.5" thickBot="1">
      <c r="A29" s="13" t="s">
        <v>34</v>
      </c>
      <c r="B29" s="9">
        <f>B8+B11+B12+B13+B14+B15+B16+B17+B18+B19+B20+B21+B23</f>
        <v>20689751</v>
      </c>
      <c r="C29" s="9" t="s">
        <v>4</v>
      </c>
      <c r="D29" s="9">
        <f>D7+D8+D9+D10+D11+D12+D13+D14+D15+D16+D17+D18+D19+D20+D21+D22+D23</f>
        <v>4897650</v>
      </c>
      <c r="E29" s="9" t="s">
        <v>4</v>
      </c>
      <c r="F29" s="9">
        <f>F7+F8+F9+F10+F11+F12+F13+F14+F15+F16+F17+F18+F19+F20+F21+F22+F23</f>
        <v>0</v>
      </c>
      <c r="G29" s="9">
        <f>G7+G8+G9+G10+G11+G12+G13+G14+G15+G16+G17+G18+G19+G20+G21+G22+G23</f>
        <v>0</v>
      </c>
      <c r="H29" s="9">
        <f>H7+H8+H9+H10+H11+H12+H13+H14+H15+H16+H17+H18+H19+H20+H21+H22+H23</f>
        <v>25587401</v>
      </c>
      <c r="I29" s="9" t="s">
        <v>4</v>
      </c>
      <c r="J29" s="9"/>
      <c r="K29" s="9">
        <f>K6+K7+K8+K9+K10+K11+K13+K14</f>
        <v>25587401</v>
      </c>
      <c r="L29" s="9"/>
      <c r="M29" s="9" t="s">
        <v>4</v>
      </c>
    </row>
    <row r="30" ht="22.5" thickTop="1"/>
    <row r="31" ht="21.75" hidden="1"/>
    <row r="32" ht="21.75">
      <c r="I32" t="s">
        <v>406</v>
      </c>
    </row>
    <row r="33" spans="1:11" ht="21.75">
      <c r="A33" s="390" t="s">
        <v>94</v>
      </c>
      <c r="B33" s="390"/>
      <c r="C33" s="390" t="s">
        <v>96</v>
      </c>
      <c r="D33" s="390"/>
      <c r="E33" s="390"/>
      <c r="F33" s="390"/>
      <c r="J33" s="390" t="s">
        <v>102</v>
      </c>
      <c r="K33" s="390"/>
    </row>
    <row r="34" spans="1:11" ht="21.75">
      <c r="A34" s="29" t="s">
        <v>103</v>
      </c>
      <c r="C34" s="390" t="s">
        <v>84</v>
      </c>
      <c r="D34" s="390"/>
      <c r="E34" s="390"/>
      <c r="F34" s="390"/>
      <c r="J34" s="390" t="s">
        <v>98</v>
      </c>
      <c r="K34" s="390"/>
    </row>
  </sheetData>
  <sheetProtection/>
  <mergeCells count="13">
    <mergeCell ref="A33:B33"/>
    <mergeCell ref="C33:F33"/>
    <mergeCell ref="C34:F34"/>
    <mergeCell ref="J33:K33"/>
    <mergeCell ref="J34:K34"/>
    <mergeCell ref="K4:M4"/>
    <mergeCell ref="A1:K1"/>
    <mergeCell ref="A2:K2"/>
    <mergeCell ref="A3:K3"/>
    <mergeCell ref="B4:C4"/>
    <mergeCell ref="D4:E4"/>
    <mergeCell ref="F4:G4"/>
    <mergeCell ref="H4:I4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2" sqref="E32"/>
    </sheetView>
  </sheetViews>
  <sheetFormatPr defaultColWidth="9.140625" defaultRowHeight="21.75"/>
  <cols>
    <col min="1" max="1" width="8.7109375" style="0" customWidth="1"/>
    <col min="2" max="2" width="40.7109375" style="0" customWidth="1"/>
    <col min="3" max="3" width="16.00390625" style="0" hidden="1" customWidth="1"/>
    <col min="4" max="4" width="19.8515625" style="0" customWidth="1"/>
    <col min="5" max="5" width="17.7109375" style="0" customWidth="1"/>
    <col min="6" max="6" width="18.140625" style="0" customWidth="1"/>
    <col min="7" max="7" width="30.28125" style="0" customWidth="1"/>
  </cols>
  <sheetData>
    <row r="1" spans="1:7" ht="26.25">
      <c r="A1" s="392" t="s">
        <v>411</v>
      </c>
      <c r="B1" s="392"/>
      <c r="C1" s="392"/>
      <c r="D1" s="392"/>
      <c r="E1" s="392"/>
      <c r="F1" s="392"/>
      <c r="G1" s="392"/>
    </row>
    <row r="2" spans="1:7" ht="23.25">
      <c r="A2" s="34" t="s">
        <v>199</v>
      </c>
      <c r="B2" s="34" t="s">
        <v>43</v>
      </c>
      <c r="C2" s="34" t="s">
        <v>200</v>
      </c>
      <c r="D2" s="34" t="s">
        <v>201</v>
      </c>
      <c r="E2" s="34" t="s">
        <v>202</v>
      </c>
      <c r="F2" s="34" t="s">
        <v>203</v>
      </c>
      <c r="G2" s="34" t="s">
        <v>204</v>
      </c>
    </row>
    <row r="3" spans="1:7" ht="19.5" customHeight="1">
      <c r="A3" s="367">
        <v>1</v>
      </c>
      <c r="B3" s="368" t="s">
        <v>416</v>
      </c>
      <c r="C3" s="369"/>
      <c r="D3" s="367" t="s">
        <v>417</v>
      </c>
      <c r="E3" s="370"/>
      <c r="F3" s="370">
        <v>4300000</v>
      </c>
      <c r="G3" s="383" t="s">
        <v>444</v>
      </c>
    </row>
    <row r="4" spans="1:7" ht="19.5" customHeight="1">
      <c r="A4" s="371">
        <v>2</v>
      </c>
      <c r="B4" s="372" t="s">
        <v>207</v>
      </c>
      <c r="C4" s="373"/>
      <c r="D4" s="371" t="s">
        <v>437</v>
      </c>
      <c r="E4" s="374">
        <v>99000</v>
      </c>
      <c r="F4" s="374">
        <v>99000</v>
      </c>
      <c r="G4" s="371" t="s">
        <v>206</v>
      </c>
    </row>
    <row r="5" spans="1:7" ht="19.5" customHeight="1">
      <c r="A5" s="371">
        <v>3</v>
      </c>
      <c r="B5" s="372" t="s">
        <v>418</v>
      </c>
      <c r="C5" s="373"/>
      <c r="D5" s="371" t="s">
        <v>208</v>
      </c>
      <c r="E5" s="374">
        <v>99460</v>
      </c>
      <c r="F5" s="374">
        <v>99460</v>
      </c>
      <c r="G5" s="371" t="s">
        <v>206</v>
      </c>
    </row>
    <row r="6" spans="1:7" ht="19.5" customHeight="1">
      <c r="A6" s="371">
        <v>4</v>
      </c>
      <c r="B6" s="372" t="s">
        <v>420</v>
      </c>
      <c r="C6" s="373"/>
      <c r="D6" s="371" t="s">
        <v>208</v>
      </c>
      <c r="E6" s="374">
        <v>4750</v>
      </c>
      <c r="F6" s="374">
        <v>4750</v>
      </c>
      <c r="G6" s="371" t="s">
        <v>206</v>
      </c>
    </row>
    <row r="7" spans="1:7" ht="19.5" customHeight="1">
      <c r="A7" s="371">
        <v>5</v>
      </c>
      <c r="B7" s="372" t="s">
        <v>419</v>
      </c>
      <c r="C7" s="373"/>
      <c r="D7" s="371" t="s">
        <v>438</v>
      </c>
      <c r="E7" s="374">
        <v>5000</v>
      </c>
      <c r="F7" s="374">
        <v>25000</v>
      </c>
      <c r="G7" s="371" t="s">
        <v>206</v>
      </c>
    </row>
    <row r="8" spans="1:7" ht="19.5" customHeight="1">
      <c r="A8" s="371">
        <v>6</v>
      </c>
      <c r="B8" s="372" t="s">
        <v>421</v>
      </c>
      <c r="C8" s="373"/>
      <c r="D8" s="371" t="s">
        <v>439</v>
      </c>
      <c r="E8" s="374">
        <v>29000</v>
      </c>
      <c r="F8" s="374">
        <v>58000</v>
      </c>
      <c r="G8" s="371" t="s">
        <v>206</v>
      </c>
    </row>
    <row r="9" spans="1:7" ht="19.5" customHeight="1">
      <c r="A9" s="371">
        <v>7</v>
      </c>
      <c r="B9" s="372" t="s">
        <v>422</v>
      </c>
      <c r="C9" s="373"/>
      <c r="D9" s="371" t="s">
        <v>440</v>
      </c>
      <c r="E9" s="374">
        <v>13000</v>
      </c>
      <c r="F9" s="374">
        <v>13000</v>
      </c>
      <c r="G9" s="371" t="s">
        <v>206</v>
      </c>
    </row>
    <row r="10" spans="1:7" ht="19.5" customHeight="1">
      <c r="A10" s="371">
        <v>8</v>
      </c>
      <c r="B10" s="372" t="s">
        <v>212</v>
      </c>
      <c r="C10" s="373"/>
      <c r="D10" s="371" t="s">
        <v>205</v>
      </c>
      <c r="E10" s="374">
        <v>15000</v>
      </c>
      <c r="F10" s="374">
        <v>15000</v>
      </c>
      <c r="G10" s="371" t="s">
        <v>206</v>
      </c>
    </row>
    <row r="11" spans="1:7" ht="19.5" customHeight="1">
      <c r="A11" s="371">
        <v>9</v>
      </c>
      <c r="B11" s="372" t="s">
        <v>423</v>
      </c>
      <c r="C11" s="373"/>
      <c r="D11" s="371" t="s">
        <v>441</v>
      </c>
      <c r="E11" s="374">
        <v>5000</v>
      </c>
      <c r="F11" s="374">
        <v>10000</v>
      </c>
      <c r="G11" s="371" t="s">
        <v>206</v>
      </c>
    </row>
    <row r="12" spans="1:7" ht="19.5" customHeight="1">
      <c r="A12" s="371">
        <v>10</v>
      </c>
      <c r="B12" s="372" t="s">
        <v>424</v>
      </c>
      <c r="C12" s="373"/>
      <c r="D12" s="371" t="s">
        <v>442</v>
      </c>
      <c r="E12" s="374">
        <v>5000</v>
      </c>
      <c r="F12" s="374">
        <v>15000</v>
      </c>
      <c r="G12" s="371" t="s">
        <v>206</v>
      </c>
    </row>
    <row r="13" spans="1:7" ht="19.5" customHeight="1">
      <c r="A13" s="371">
        <v>11</v>
      </c>
      <c r="B13" s="372" t="s">
        <v>209</v>
      </c>
      <c r="C13" s="373"/>
      <c r="D13" s="371" t="s">
        <v>210</v>
      </c>
      <c r="E13" s="374">
        <v>1600</v>
      </c>
      <c r="F13" s="374">
        <v>96000</v>
      </c>
      <c r="G13" s="371" t="s">
        <v>206</v>
      </c>
    </row>
    <row r="14" spans="1:7" ht="19.5" customHeight="1">
      <c r="A14" s="371">
        <v>12</v>
      </c>
      <c r="B14" s="372" t="s">
        <v>425</v>
      </c>
      <c r="C14" s="373"/>
      <c r="D14" s="371" t="s">
        <v>213</v>
      </c>
      <c r="E14" s="374">
        <v>13500</v>
      </c>
      <c r="F14" s="374">
        <v>13500</v>
      </c>
      <c r="G14" s="371" t="s">
        <v>206</v>
      </c>
    </row>
    <row r="15" spans="1:7" ht="19.5" customHeight="1">
      <c r="A15" s="373">
        <v>13</v>
      </c>
      <c r="B15" s="375" t="s">
        <v>426</v>
      </c>
      <c r="C15" s="373"/>
      <c r="D15" s="373" t="s">
        <v>205</v>
      </c>
      <c r="E15" s="376">
        <v>3800</v>
      </c>
      <c r="F15" s="376">
        <v>3800</v>
      </c>
      <c r="G15" s="373" t="s">
        <v>206</v>
      </c>
    </row>
    <row r="16" spans="1:7" ht="19.5" customHeight="1">
      <c r="A16" s="373">
        <v>14</v>
      </c>
      <c r="B16" s="375" t="s">
        <v>427</v>
      </c>
      <c r="C16" s="373"/>
      <c r="D16" s="373" t="s">
        <v>208</v>
      </c>
      <c r="E16" s="376">
        <v>4250</v>
      </c>
      <c r="F16" s="376">
        <v>4250</v>
      </c>
      <c r="G16" s="373" t="s">
        <v>206</v>
      </c>
    </row>
    <row r="17" spans="1:7" ht="19.5" customHeight="1">
      <c r="A17" s="373">
        <v>15</v>
      </c>
      <c r="B17" s="375" t="s">
        <v>428</v>
      </c>
      <c r="C17" s="373"/>
      <c r="D17" s="373" t="s">
        <v>205</v>
      </c>
      <c r="E17" s="376">
        <v>24800</v>
      </c>
      <c r="F17" s="376">
        <v>24800</v>
      </c>
      <c r="G17" s="373" t="s">
        <v>206</v>
      </c>
    </row>
    <row r="18" spans="1:7" ht="19.5" customHeight="1">
      <c r="A18" s="373">
        <v>16</v>
      </c>
      <c r="B18" s="375" t="s">
        <v>429</v>
      </c>
      <c r="C18" s="373"/>
      <c r="D18" s="373" t="s">
        <v>205</v>
      </c>
      <c r="E18" s="376">
        <v>3210</v>
      </c>
      <c r="F18" s="376">
        <v>3210</v>
      </c>
      <c r="G18" s="373" t="s">
        <v>206</v>
      </c>
    </row>
    <row r="19" spans="1:7" ht="19.5" customHeight="1">
      <c r="A19" s="373">
        <v>17</v>
      </c>
      <c r="B19" s="375" t="s">
        <v>430</v>
      </c>
      <c r="C19" s="373"/>
      <c r="D19" s="373" t="s">
        <v>208</v>
      </c>
      <c r="E19" s="376">
        <v>24000</v>
      </c>
      <c r="F19" s="376">
        <v>24000</v>
      </c>
      <c r="G19" s="373" t="s">
        <v>206</v>
      </c>
    </row>
    <row r="20" spans="1:7" ht="19.5" customHeight="1">
      <c r="A20" s="373" t="s">
        <v>412</v>
      </c>
      <c r="B20" s="375" t="s">
        <v>431</v>
      </c>
      <c r="C20" s="373"/>
      <c r="D20" s="373" t="s">
        <v>208</v>
      </c>
      <c r="E20" s="376">
        <v>17000</v>
      </c>
      <c r="F20" s="376">
        <v>17000</v>
      </c>
      <c r="G20" s="373" t="s">
        <v>206</v>
      </c>
    </row>
    <row r="21" spans="1:7" ht="19.5" customHeight="1">
      <c r="A21" s="373" t="s">
        <v>413</v>
      </c>
      <c r="B21" s="375" t="s">
        <v>432</v>
      </c>
      <c r="C21" s="373"/>
      <c r="D21" s="373" t="s">
        <v>208</v>
      </c>
      <c r="E21" s="376">
        <v>12000</v>
      </c>
      <c r="F21" s="376">
        <v>12000</v>
      </c>
      <c r="G21" s="373" t="s">
        <v>206</v>
      </c>
    </row>
    <row r="22" spans="1:7" ht="19.5" customHeight="1">
      <c r="A22" s="373" t="s">
        <v>296</v>
      </c>
      <c r="B22" s="375" t="s">
        <v>433</v>
      </c>
      <c r="C22" s="373"/>
      <c r="D22" s="373" t="s">
        <v>443</v>
      </c>
      <c r="E22" s="376">
        <v>6500</v>
      </c>
      <c r="F22" s="376">
        <v>13000</v>
      </c>
      <c r="G22" s="373" t="s">
        <v>206</v>
      </c>
    </row>
    <row r="23" spans="1:7" ht="19.5" customHeight="1">
      <c r="A23" s="373" t="s">
        <v>414</v>
      </c>
      <c r="B23" s="375" t="s">
        <v>434</v>
      </c>
      <c r="C23" s="373"/>
      <c r="D23" s="373" t="s">
        <v>443</v>
      </c>
      <c r="E23" s="376">
        <v>10990</v>
      </c>
      <c r="F23" s="376">
        <v>21980</v>
      </c>
      <c r="G23" s="373" t="s">
        <v>206</v>
      </c>
    </row>
    <row r="24" spans="1:7" ht="19.5" customHeight="1">
      <c r="A24" s="373" t="s">
        <v>415</v>
      </c>
      <c r="B24" s="375" t="s">
        <v>435</v>
      </c>
      <c r="C24" s="373"/>
      <c r="D24" s="373" t="s">
        <v>208</v>
      </c>
      <c r="E24" s="376">
        <v>6900</v>
      </c>
      <c r="F24" s="376">
        <v>6900</v>
      </c>
      <c r="G24" s="373" t="s">
        <v>206</v>
      </c>
    </row>
    <row r="25" spans="1:7" ht="19.5" customHeight="1">
      <c r="A25" s="380" t="s">
        <v>230</v>
      </c>
      <c r="B25" s="378" t="s">
        <v>436</v>
      </c>
      <c r="C25" s="381"/>
      <c r="D25" s="377" t="s">
        <v>208</v>
      </c>
      <c r="E25" s="379">
        <v>18000</v>
      </c>
      <c r="F25" s="376">
        <v>18000</v>
      </c>
      <c r="G25" s="377" t="s">
        <v>211</v>
      </c>
    </row>
    <row r="26" spans="1:7" ht="19.5" customHeight="1">
      <c r="A26" s="41"/>
      <c r="B26" s="41"/>
      <c r="C26" s="41"/>
      <c r="D26" s="41"/>
      <c r="E26" s="41"/>
      <c r="F26" s="36"/>
      <c r="G26" s="41"/>
    </row>
    <row r="27" spans="1:7" ht="19.5" customHeight="1" thickBot="1">
      <c r="A27" s="41"/>
      <c r="B27" s="41"/>
      <c r="C27" s="41"/>
      <c r="D27" s="41"/>
      <c r="E27" s="41"/>
      <c r="F27" s="382">
        <f>F3++++++F4+F5+F6+F7+F8+F9+F10+F11+F12+F13+F14+F15+F16+F17+F18+F19+F20+F21+F22+F23+F24+F25</f>
        <v>4897650</v>
      </c>
      <c r="G27" s="41"/>
    </row>
    <row r="28" spans="1:7" ht="19.5" customHeight="1" thickTop="1">
      <c r="A28" s="41" t="s">
        <v>445</v>
      </c>
      <c r="B28" s="41"/>
      <c r="C28" s="41"/>
      <c r="D28" s="393" t="s">
        <v>447</v>
      </c>
      <c r="E28" s="393"/>
      <c r="F28" s="41"/>
      <c r="G28" s="41"/>
    </row>
    <row r="29" spans="1:7" ht="19.5" customHeight="1">
      <c r="A29" s="41" t="s">
        <v>446</v>
      </c>
      <c r="B29" s="41"/>
      <c r="C29" s="41"/>
      <c r="D29" s="393" t="s">
        <v>97</v>
      </c>
      <c r="E29" s="393"/>
      <c r="F29" s="41"/>
      <c r="G29" s="41"/>
    </row>
    <row r="30" spans="1:7" ht="19.5" customHeight="1">
      <c r="A30" s="41"/>
      <c r="B30" s="41"/>
      <c r="C30" s="41"/>
      <c r="D30" s="41"/>
      <c r="E30" s="41"/>
      <c r="F30" s="41"/>
      <c r="G30" s="41"/>
    </row>
    <row r="31" spans="1:7" ht="19.5" customHeight="1">
      <c r="A31" s="41"/>
      <c r="B31" s="41"/>
      <c r="C31" s="41"/>
      <c r="D31" s="41"/>
      <c r="E31" s="41"/>
      <c r="F31" s="41"/>
      <c r="G31" s="41"/>
    </row>
    <row r="32" spans="1:7" ht="19.5" customHeight="1">
      <c r="A32" s="41"/>
      <c r="B32" s="41"/>
      <c r="C32" s="41"/>
      <c r="D32" s="41"/>
      <c r="E32" s="41"/>
      <c r="F32" s="41"/>
      <c r="G32" s="41"/>
    </row>
    <row r="33" spans="1:7" ht="19.5" customHeight="1">
      <c r="A33" s="41"/>
      <c r="B33" s="41"/>
      <c r="C33" s="41"/>
      <c r="D33" s="41"/>
      <c r="E33" s="41"/>
      <c r="F33" s="41"/>
      <c r="G33" s="4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A1:G1"/>
    <mergeCell ref="D28:E28"/>
    <mergeCell ref="D29:E29"/>
  </mergeCells>
  <printOptions/>
  <pageMargins left="0.5511811023622047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9"/>
  <sheetViews>
    <sheetView zoomScalePageLayoutView="0" workbookViewId="0" topLeftCell="A8">
      <selection activeCell="C15" sqref="C15"/>
    </sheetView>
  </sheetViews>
  <sheetFormatPr defaultColWidth="9.140625" defaultRowHeight="21.75"/>
  <cols>
    <col min="1" max="1" width="37.57421875" style="0" customWidth="1"/>
    <col min="2" max="2" width="18.140625" style="0" customWidth="1"/>
    <col min="3" max="3" width="18.7109375" style="0" customWidth="1"/>
    <col min="4" max="4" width="5.57421875" style="0" customWidth="1"/>
    <col min="5" max="5" width="19.28125" style="0" customWidth="1"/>
  </cols>
  <sheetData>
    <row r="1" ht="21.75" hidden="1"/>
    <row r="2" spans="1:5" ht="21.75">
      <c r="A2" s="43"/>
      <c r="B2" s="43"/>
      <c r="C2" s="43"/>
      <c r="D2" s="43"/>
      <c r="E2" s="43"/>
    </row>
    <row r="3" spans="1:5" ht="21.75">
      <c r="A3" s="397" t="s">
        <v>42</v>
      </c>
      <c r="B3" s="397"/>
      <c r="C3" s="397"/>
      <c r="D3" s="397"/>
      <c r="E3" s="397"/>
    </row>
    <row r="4" spans="1:5" ht="21.75">
      <c r="A4" s="397" t="s">
        <v>448</v>
      </c>
      <c r="B4" s="397"/>
      <c r="C4" s="397"/>
      <c r="D4" s="397"/>
      <c r="E4" s="397"/>
    </row>
    <row r="5" spans="1:5" ht="21.75">
      <c r="A5" s="398" t="s">
        <v>330</v>
      </c>
      <c r="B5" s="398"/>
      <c r="C5" s="398"/>
      <c r="D5" s="398"/>
      <c r="E5" s="398"/>
    </row>
    <row r="6" spans="1:5" ht="21.75">
      <c r="A6" s="270" t="s">
        <v>43</v>
      </c>
      <c r="B6" s="271" t="s">
        <v>44</v>
      </c>
      <c r="C6" s="271" t="s">
        <v>76</v>
      </c>
      <c r="D6" s="270" t="s">
        <v>45</v>
      </c>
      <c r="E6" s="270" t="s">
        <v>46</v>
      </c>
    </row>
    <row r="7" spans="1:5" ht="21.75">
      <c r="A7" s="272"/>
      <c r="B7" s="273"/>
      <c r="C7" s="273"/>
      <c r="D7" s="274" t="s">
        <v>4</v>
      </c>
      <c r="E7" s="274" t="s">
        <v>47</v>
      </c>
    </row>
    <row r="8" spans="1:5" ht="21.75">
      <c r="A8" s="275" t="s">
        <v>48</v>
      </c>
      <c r="B8" s="276"/>
      <c r="C8" s="276"/>
      <c r="D8" s="276"/>
      <c r="E8" s="276"/>
    </row>
    <row r="9" spans="1:5" ht="21.75">
      <c r="A9" s="277" t="s">
        <v>49</v>
      </c>
      <c r="B9" s="194">
        <v>243000</v>
      </c>
      <c r="C9" s="194">
        <v>220037</v>
      </c>
      <c r="D9" s="278" t="s">
        <v>4</v>
      </c>
      <c r="E9" s="194">
        <v>22963</v>
      </c>
    </row>
    <row r="10" spans="1:5" ht="21.75">
      <c r="A10" s="277" t="s">
        <v>50</v>
      </c>
      <c r="B10" s="194">
        <v>101000</v>
      </c>
      <c r="C10" s="194">
        <v>39276.2</v>
      </c>
      <c r="D10" s="278" t="s">
        <v>4</v>
      </c>
      <c r="E10" s="194">
        <v>61723.8</v>
      </c>
    </row>
    <row r="11" spans="1:5" ht="21.75">
      <c r="A11" s="277" t="s">
        <v>51</v>
      </c>
      <c r="B11" s="194">
        <v>170000</v>
      </c>
      <c r="C11" s="194">
        <v>136034.23</v>
      </c>
      <c r="D11" s="278" t="s">
        <v>4</v>
      </c>
      <c r="E11" s="194">
        <v>33965.77</v>
      </c>
    </row>
    <row r="12" spans="1:5" ht="21.75">
      <c r="A12" s="277" t="s">
        <v>90</v>
      </c>
      <c r="B12" s="279">
        <v>180000</v>
      </c>
      <c r="C12" s="194">
        <v>187637</v>
      </c>
      <c r="D12" s="278" t="s">
        <v>45</v>
      </c>
      <c r="E12" s="194">
        <v>87637</v>
      </c>
    </row>
    <row r="13" spans="1:5" ht="21.75">
      <c r="A13" s="277" t="s">
        <v>52</v>
      </c>
      <c r="B13" s="278">
        <v>110000</v>
      </c>
      <c r="C13" s="194">
        <v>196820</v>
      </c>
      <c r="D13" s="278" t="s">
        <v>45</v>
      </c>
      <c r="E13" s="194">
        <v>86820</v>
      </c>
    </row>
    <row r="14" spans="1:5" ht="21.75">
      <c r="A14" s="277" t="s">
        <v>53</v>
      </c>
      <c r="B14" s="194">
        <v>13567000</v>
      </c>
      <c r="C14" s="194">
        <v>15309321.09</v>
      </c>
      <c r="D14" s="278" t="s">
        <v>45</v>
      </c>
      <c r="E14" s="194">
        <v>1742321.09</v>
      </c>
    </row>
    <row r="15" spans="1:5" ht="21.75">
      <c r="A15" s="277" t="s">
        <v>54</v>
      </c>
      <c r="B15" s="194">
        <v>12000000</v>
      </c>
      <c r="C15" s="194">
        <v>12345655</v>
      </c>
      <c r="D15" s="278" t="s">
        <v>45</v>
      </c>
      <c r="E15" s="194">
        <v>345655</v>
      </c>
    </row>
    <row r="16" spans="1:5" ht="21.75">
      <c r="A16" s="280" t="s">
        <v>55</v>
      </c>
      <c r="B16" s="198">
        <f>B9+B10+B11+B12+B13+B14+B15</f>
        <v>26371000</v>
      </c>
      <c r="C16" s="198">
        <f>C9+C10+C11+C12+C13+C14+C15</f>
        <v>28434780.52</v>
      </c>
      <c r="D16" s="201" t="s">
        <v>45</v>
      </c>
      <c r="E16" s="198">
        <v>2063780.52</v>
      </c>
    </row>
    <row r="17" spans="1:5" ht="21.75" hidden="1">
      <c r="A17" s="281"/>
      <c r="B17" s="281"/>
      <c r="C17" s="276"/>
      <c r="D17" s="281"/>
      <c r="E17" s="281"/>
    </row>
    <row r="18" spans="1:5" ht="21.75" hidden="1">
      <c r="A18" s="281" t="s">
        <v>81</v>
      </c>
      <c r="B18" s="281"/>
      <c r="C18" s="282"/>
      <c r="D18" s="281"/>
      <c r="E18" s="281"/>
    </row>
    <row r="19" spans="1:5" ht="21.75" customHeight="1" hidden="1">
      <c r="A19" s="283"/>
      <c r="B19" s="281"/>
      <c r="C19" s="284"/>
      <c r="D19" s="285"/>
      <c r="E19" s="285"/>
    </row>
    <row r="20" spans="1:5" ht="24" customHeight="1" hidden="1" thickBot="1">
      <c r="A20" s="283" t="s">
        <v>56</v>
      </c>
      <c r="B20" s="281"/>
      <c r="C20" s="286"/>
      <c r="D20" s="285"/>
      <c r="E20" s="285"/>
    </row>
    <row r="21" spans="1:5" ht="21.75" hidden="1">
      <c r="A21" s="283"/>
      <c r="B21" s="281"/>
      <c r="C21" s="281"/>
      <c r="D21" s="281"/>
      <c r="E21" s="281"/>
    </row>
    <row r="22" spans="1:5" ht="21.75">
      <c r="A22" s="270" t="s">
        <v>43</v>
      </c>
      <c r="B22" s="271" t="s">
        <v>44</v>
      </c>
      <c r="C22" s="271" t="s">
        <v>75</v>
      </c>
      <c r="D22" s="270" t="s">
        <v>45</v>
      </c>
      <c r="E22" s="270" t="s">
        <v>46</v>
      </c>
    </row>
    <row r="23" spans="1:5" ht="21.75">
      <c r="A23" s="272"/>
      <c r="B23" s="273"/>
      <c r="C23" s="273"/>
      <c r="D23" s="274" t="s">
        <v>4</v>
      </c>
      <c r="E23" s="274" t="s">
        <v>47</v>
      </c>
    </row>
    <row r="24" spans="1:5" ht="21.75">
      <c r="A24" s="275" t="s">
        <v>57</v>
      </c>
      <c r="B24" s="276"/>
      <c r="C24" s="276"/>
      <c r="D24" s="276"/>
      <c r="E24" s="276"/>
    </row>
    <row r="25" spans="1:5" ht="21.75">
      <c r="A25" s="277" t="s">
        <v>58</v>
      </c>
      <c r="B25" s="194">
        <v>2006060</v>
      </c>
      <c r="C25" s="194">
        <v>1701370</v>
      </c>
      <c r="D25" s="278" t="s">
        <v>4</v>
      </c>
      <c r="E25" s="194">
        <f>B25-C25</f>
        <v>304690</v>
      </c>
    </row>
    <row r="26" spans="1:5" ht="21.75">
      <c r="A26" s="277" t="s">
        <v>59</v>
      </c>
      <c r="B26" s="194">
        <v>4198500</v>
      </c>
      <c r="C26" s="194">
        <v>4081920</v>
      </c>
      <c r="D26" s="278" t="s">
        <v>4</v>
      </c>
      <c r="E26" s="194">
        <f aca="true" t="shared" si="0" ref="E26:E37">B26-C26</f>
        <v>116580</v>
      </c>
    </row>
    <row r="27" spans="1:5" ht="21.75">
      <c r="A27" s="277" t="s">
        <v>60</v>
      </c>
      <c r="B27" s="194">
        <v>158000</v>
      </c>
      <c r="C27" s="194">
        <v>140400</v>
      </c>
      <c r="D27" s="278" t="s">
        <v>4</v>
      </c>
      <c r="E27" s="194">
        <f t="shared" si="0"/>
        <v>17600</v>
      </c>
    </row>
    <row r="28" spans="1:5" ht="21.75">
      <c r="A28" s="277" t="s">
        <v>61</v>
      </c>
      <c r="B28" s="194">
        <v>1698240</v>
      </c>
      <c r="C28" s="194">
        <v>1468323</v>
      </c>
      <c r="D28" s="278" t="s">
        <v>4</v>
      </c>
      <c r="E28" s="194">
        <f t="shared" si="0"/>
        <v>229917</v>
      </c>
    </row>
    <row r="29" spans="1:5" ht="21.75">
      <c r="A29" s="277" t="s">
        <v>62</v>
      </c>
      <c r="B29" s="194">
        <v>1877200</v>
      </c>
      <c r="C29" s="194">
        <v>1735541.5</v>
      </c>
      <c r="D29" s="278" t="s">
        <v>4</v>
      </c>
      <c r="E29" s="194">
        <f t="shared" si="0"/>
        <v>141658.5</v>
      </c>
    </row>
    <row r="30" spans="1:5" ht="21.75">
      <c r="A30" s="277" t="s">
        <v>63</v>
      </c>
      <c r="B30" s="194">
        <v>3277150</v>
      </c>
      <c r="C30" s="194">
        <v>2998254.5</v>
      </c>
      <c r="D30" s="278" t="s">
        <v>4</v>
      </c>
      <c r="E30" s="194">
        <f t="shared" si="0"/>
        <v>278895.5</v>
      </c>
    </row>
    <row r="31" spans="1:5" ht="21.75">
      <c r="A31" s="277" t="s">
        <v>64</v>
      </c>
      <c r="B31" s="194">
        <v>3195800</v>
      </c>
      <c r="C31" s="194">
        <v>2981214.3</v>
      </c>
      <c r="D31" s="278" t="s">
        <v>4</v>
      </c>
      <c r="E31" s="194">
        <f t="shared" si="0"/>
        <v>214585.7000000002</v>
      </c>
    </row>
    <row r="32" spans="1:5" ht="21.75">
      <c r="A32" s="277" t="s">
        <v>65</v>
      </c>
      <c r="B32" s="194">
        <v>260000</v>
      </c>
      <c r="C32" s="194">
        <v>221001.27</v>
      </c>
      <c r="D32" s="278" t="s">
        <v>4</v>
      </c>
      <c r="E32" s="194">
        <f t="shared" si="0"/>
        <v>38998.73000000001</v>
      </c>
    </row>
    <row r="33" spans="1:5" ht="21.75">
      <c r="A33" s="277" t="s">
        <v>66</v>
      </c>
      <c r="B33" s="194">
        <v>3118250</v>
      </c>
      <c r="C33" s="194">
        <v>3044950</v>
      </c>
      <c r="D33" s="278" t="s">
        <v>4</v>
      </c>
      <c r="E33" s="194">
        <f t="shared" si="0"/>
        <v>73300</v>
      </c>
    </row>
    <row r="34" spans="1:5" ht="21.75">
      <c r="A34" s="277" t="s">
        <v>91</v>
      </c>
      <c r="B34" s="194">
        <v>2717500</v>
      </c>
      <c r="C34" s="194">
        <v>2614950</v>
      </c>
      <c r="D34" s="278" t="s">
        <v>4</v>
      </c>
      <c r="E34" s="194">
        <f t="shared" si="0"/>
        <v>102550</v>
      </c>
    </row>
    <row r="35" spans="1:5" ht="21.75">
      <c r="A35" s="277" t="s">
        <v>68</v>
      </c>
      <c r="B35" s="194">
        <v>3834300</v>
      </c>
      <c r="C35" s="194">
        <v>3767600</v>
      </c>
      <c r="D35" s="278" t="s">
        <v>4</v>
      </c>
      <c r="E35" s="194">
        <f t="shared" si="0"/>
        <v>66700</v>
      </c>
    </row>
    <row r="36" spans="1:5" ht="21.75">
      <c r="A36" s="277" t="s">
        <v>92</v>
      </c>
      <c r="B36" s="194">
        <v>30000</v>
      </c>
      <c r="C36" s="194">
        <v>25000</v>
      </c>
      <c r="D36" s="287" t="s">
        <v>4</v>
      </c>
      <c r="E36" s="194">
        <f t="shared" si="0"/>
        <v>5000</v>
      </c>
    </row>
    <row r="37" spans="1:5" ht="22.5" thickBot="1">
      <c r="A37" s="282" t="s">
        <v>70</v>
      </c>
      <c r="B37" s="288">
        <f>B25+B26+B27+B28+B29+B30+B31+B32+B33+B34+B35+B36</f>
        <v>26371000</v>
      </c>
      <c r="C37" s="288">
        <f>C25+C26+C27+C28+C29+C30+C31+C32+C33+C34+C35+C36</f>
        <v>24780524.57</v>
      </c>
      <c r="D37" s="289" t="s">
        <v>4</v>
      </c>
      <c r="E37" s="288">
        <f t="shared" si="0"/>
        <v>1590475.4299999997</v>
      </c>
    </row>
    <row r="38" spans="1:5" ht="21.75" hidden="1">
      <c r="A38" s="281"/>
      <c r="B38" s="290"/>
      <c r="C38" s="290"/>
      <c r="D38" s="290"/>
      <c r="E38" s="290"/>
    </row>
    <row r="39" spans="1:5" ht="22.5" thickTop="1">
      <c r="A39" s="285" t="s">
        <v>93</v>
      </c>
      <c r="B39" s="290"/>
      <c r="C39" s="198">
        <f>C16-C37</f>
        <v>3654255.9499999993</v>
      </c>
      <c r="D39" s="290"/>
      <c r="E39" s="290"/>
    </row>
    <row r="40" spans="1:5" ht="21.75">
      <c r="A40" s="281"/>
      <c r="B40" s="281"/>
      <c r="C40" s="281"/>
      <c r="D40" s="281"/>
      <c r="E40" s="281"/>
    </row>
    <row r="41" spans="1:5" ht="21.75">
      <c r="A41" s="281"/>
      <c r="B41" s="281"/>
      <c r="C41" s="281"/>
      <c r="D41" s="281"/>
      <c r="E41" s="281"/>
    </row>
    <row r="42" spans="1:5" ht="21.75">
      <c r="A42" s="281"/>
      <c r="B42" s="281"/>
      <c r="C42" s="291" t="s">
        <v>334</v>
      </c>
      <c r="D42" s="281"/>
      <c r="E42" s="281"/>
    </row>
    <row r="43" spans="1:5" ht="21.75">
      <c r="A43" s="291" t="s">
        <v>331</v>
      </c>
      <c r="B43" s="394" t="s">
        <v>333</v>
      </c>
      <c r="C43" s="394"/>
      <c r="D43" s="395" t="s">
        <v>102</v>
      </c>
      <c r="E43" s="395"/>
    </row>
    <row r="44" spans="1:5" ht="21.75">
      <c r="A44" s="291" t="s">
        <v>332</v>
      </c>
      <c r="B44" s="394" t="s">
        <v>97</v>
      </c>
      <c r="C44" s="394"/>
      <c r="D44" s="396" t="s">
        <v>98</v>
      </c>
      <c r="E44" s="396"/>
    </row>
    <row r="45" spans="1:5" ht="21.75">
      <c r="A45" s="281"/>
      <c r="B45" s="281"/>
      <c r="C45" s="281"/>
      <c r="D45" s="281"/>
      <c r="E45" s="281"/>
    </row>
    <row r="46" spans="1:5" ht="21.75">
      <c r="A46" s="281"/>
      <c r="B46" s="281"/>
      <c r="C46" s="281"/>
      <c r="D46" s="281"/>
      <c r="E46" s="281"/>
    </row>
    <row r="47" spans="1:5" ht="21.75">
      <c r="A47" s="281"/>
      <c r="B47" s="281"/>
      <c r="C47" s="281"/>
      <c r="D47" s="281"/>
      <c r="E47" s="281"/>
    </row>
    <row r="48" spans="1:5" ht="21.75" hidden="1">
      <c r="A48" s="7"/>
      <c r="B48" s="7"/>
      <c r="C48" s="23"/>
      <c r="D48" s="7"/>
      <c r="E48" s="7"/>
    </row>
    <row r="49" spans="1:5" ht="21.75" hidden="1">
      <c r="A49" s="7"/>
      <c r="B49" s="7"/>
      <c r="C49" s="7"/>
      <c r="D49" s="7"/>
      <c r="E49" s="7"/>
    </row>
    <row r="50" ht="21.75" hidden="1"/>
    <row r="51" spans="1:5" ht="21.75" customHeight="1" hidden="1">
      <c r="A51" s="19" t="s">
        <v>43</v>
      </c>
      <c r="B51" s="31" t="s">
        <v>44</v>
      </c>
      <c r="C51" s="31" t="s">
        <v>75</v>
      </c>
      <c r="D51" s="19" t="s">
        <v>45</v>
      </c>
      <c r="E51" s="31" t="s">
        <v>46</v>
      </c>
    </row>
    <row r="52" spans="1:5" ht="21.75" customHeight="1" hidden="1">
      <c r="A52" s="20"/>
      <c r="B52" s="21"/>
      <c r="C52" s="21"/>
      <c r="D52" s="22" t="s">
        <v>4</v>
      </c>
      <c r="E52" s="30" t="s">
        <v>47</v>
      </c>
    </row>
    <row r="53" spans="1:5" ht="21.75" hidden="1">
      <c r="A53" s="16" t="s">
        <v>57</v>
      </c>
      <c r="B53" s="2"/>
      <c r="C53" s="2"/>
      <c r="D53" s="12"/>
      <c r="E53" s="2"/>
    </row>
    <row r="54" spans="1:5" ht="21.75" hidden="1">
      <c r="A54" s="2" t="s">
        <v>58</v>
      </c>
      <c r="B54" s="2"/>
      <c r="C54" s="2"/>
      <c r="D54" s="12"/>
      <c r="E54" s="2"/>
    </row>
    <row r="55" spans="1:5" ht="21.75" hidden="1">
      <c r="A55" s="2" t="s">
        <v>59</v>
      </c>
      <c r="B55" s="2"/>
      <c r="C55" s="2"/>
      <c r="D55" s="12"/>
      <c r="E55" s="2"/>
    </row>
    <row r="56" spans="1:5" ht="21.75" hidden="1">
      <c r="A56" s="2" t="s">
        <v>60</v>
      </c>
      <c r="B56" s="2"/>
      <c r="C56" s="2"/>
      <c r="D56" s="12"/>
      <c r="E56" s="2"/>
    </row>
    <row r="57" spans="1:5" ht="21.75" hidden="1">
      <c r="A57" s="2" t="s">
        <v>61</v>
      </c>
      <c r="B57" s="2"/>
      <c r="C57" s="2"/>
      <c r="D57" s="12"/>
      <c r="E57" s="2"/>
    </row>
    <row r="58" spans="1:5" ht="21.75" hidden="1">
      <c r="A58" s="2" t="s">
        <v>62</v>
      </c>
      <c r="B58" s="2"/>
      <c r="C58" s="2"/>
      <c r="D58" s="12"/>
      <c r="E58" s="2"/>
    </row>
    <row r="59" spans="1:5" ht="21.75" hidden="1">
      <c r="A59" s="2" t="s">
        <v>63</v>
      </c>
      <c r="B59" s="2"/>
      <c r="C59" s="2"/>
      <c r="D59" s="12"/>
      <c r="E59" s="2"/>
    </row>
    <row r="60" spans="1:5" ht="21.75" hidden="1">
      <c r="A60" s="2" t="s">
        <v>64</v>
      </c>
      <c r="B60" s="2"/>
      <c r="C60" s="2"/>
      <c r="D60" s="12"/>
      <c r="E60" s="2"/>
    </row>
    <row r="61" spans="1:5" ht="21.75" hidden="1">
      <c r="A61" s="2" t="s">
        <v>65</v>
      </c>
      <c r="B61" s="2"/>
      <c r="C61" s="2"/>
      <c r="D61" s="12"/>
      <c r="E61" s="2"/>
    </row>
    <row r="62" spans="1:5" ht="21.75" hidden="1">
      <c r="A62" s="2" t="s">
        <v>66</v>
      </c>
      <c r="B62" s="2"/>
      <c r="C62" s="2"/>
      <c r="D62" s="12"/>
      <c r="E62" s="2"/>
    </row>
    <row r="63" spans="1:5" ht="21.75" hidden="1">
      <c r="A63" s="2" t="s">
        <v>67</v>
      </c>
      <c r="B63" s="2"/>
      <c r="C63" s="2"/>
      <c r="D63" s="12"/>
      <c r="E63" s="2"/>
    </row>
    <row r="64" spans="1:5" ht="21.75" hidden="1">
      <c r="A64" s="2" t="s">
        <v>68</v>
      </c>
      <c r="B64" s="2"/>
      <c r="C64" s="2"/>
      <c r="D64" s="12"/>
      <c r="E64" s="2"/>
    </row>
    <row r="65" spans="1:5" ht="21.75" hidden="1">
      <c r="A65" s="2" t="s">
        <v>69</v>
      </c>
      <c r="B65" s="2"/>
      <c r="C65" s="2"/>
      <c r="D65" s="12"/>
      <c r="E65" s="2"/>
    </row>
    <row r="66" spans="1:5" ht="21.75" hidden="1">
      <c r="A66" s="15" t="s">
        <v>70</v>
      </c>
      <c r="B66" s="14"/>
      <c r="C66" s="14"/>
      <c r="D66" s="18"/>
      <c r="E66" s="14"/>
    </row>
    <row r="67" spans="1:5" ht="21.75" hidden="1">
      <c r="A67" s="25"/>
      <c r="B67" s="7"/>
      <c r="C67" s="17"/>
      <c r="D67" s="26"/>
      <c r="E67" s="7"/>
    </row>
    <row r="68" spans="1:5" ht="21.75" hidden="1">
      <c r="A68" s="7"/>
      <c r="B68" s="7"/>
      <c r="C68" s="2"/>
      <c r="D68" s="26"/>
      <c r="E68" s="7"/>
    </row>
    <row r="69" spans="1:5" ht="21.75" hidden="1">
      <c r="A69" s="24" t="s">
        <v>85</v>
      </c>
      <c r="B69" s="7"/>
      <c r="C69" s="16"/>
      <c r="D69" s="26"/>
      <c r="E69" s="7"/>
    </row>
    <row r="70" spans="1:5" ht="21.75" hidden="1">
      <c r="A70" s="23"/>
      <c r="B70" s="7"/>
      <c r="C70" s="17"/>
      <c r="D70" s="26"/>
      <c r="E70" s="7"/>
    </row>
    <row r="71" spans="1:5" ht="21.75" hidden="1">
      <c r="A71" s="23" t="s">
        <v>71</v>
      </c>
      <c r="B71" s="7"/>
      <c r="C71" s="16"/>
      <c r="D71" s="26"/>
      <c r="E71" s="7"/>
    </row>
    <row r="72" spans="1:5" ht="21.75" hidden="1">
      <c r="A72" s="7" t="s">
        <v>72</v>
      </c>
      <c r="B72" s="7"/>
      <c r="C72" s="3"/>
      <c r="D72" s="26"/>
      <c r="E72" s="7"/>
    </row>
    <row r="73" spans="1:4" ht="21.75" hidden="1">
      <c r="A73" s="7" t="s">
        <v>73</v>
      </c>
      <c r="C73" s="27"/>
      <c r="D73" s="1"/>
    </row>
    <row r="74" spans="1:3" ht="24" hidden="1" thickBot="1">
      <c r="A74" s="7" t="s">
        <v>74</v>
      </c>
      <c r="C74" s="28"/>
    </row>
    <row r="75" ht="21.75" hidden="1"/>
    <row r="76" ht="21.75" hidden="1"/>
    <row r="77" ht="21.75" hidden="1">
      <c r="C77" t="s">
        <v>86</v>
      </c>
    </row>
    <row r="78" spans="1:3" ht="21.75" hidden="1">
      <c r="A78" t="s">
        <v>77</v>
      </c>
      <c r="B78" t="s">
        <v>79</v>
      </c>
      <c r="C78" t="s">
        <v>88</v>
      </c>
    </row>
    <row r="79" spans="1:2" ht="21.75" hidden="1">
      <c r="A79" t="s">
        <v>78</v>
      </c>
      <c r="B79" t="s">
        <v>87</v>
      </c>
    </row>
    <row r="80" ht="21.75" hidden="1"/>
    <row r="81" ht="21.75" hidden="1"/>
    <row r="82" ht="21.75" hidden="1"/>
    <row r="83" ht="21.75" hidden="1"/>
  </sheetData>
  <sheetProtection/>
  <mergeCells count="7">
    <mergeCell ref="B44:C44"/>
    <mergeCell ref="D43:E43"/>
    <mergeCell ref="D44:E44"/>
    <mergeCell ref="A3:E3"/>
    <mergeCell ref="A4:E4"/>
    <mergeCell ref="A5:E5"/>
    <mergeCell ref="B43:C43"/>
  </mergeCells>
  <printOptions/>
  <pageMargins left="0.35433070866141736" right="0.35433070866141736" top="0" bottom="0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A38" sqref="A38"/>
    </sheetView>
  </sheetViews>
  <sheetFormatPr defaultColWidth="9.140625" defaultRowHeight="21.75"/>
  <cols>
    <col min="1" max="1" width="41.421875" style="0" customWidth="1"/>
    <col min="2" max="2" width="17.28125" style="0" customWidth="1"/>
    <col min="3" max="3" width="17.8515625" style="0" customWidth="1"/>
    <col min="4" max="4" width="5.7109375" style="0" customWidth="1"/>
    <col min="5" max="5" width="14.57421875" style="0" customWidth="1"/>
    <col min="7" max="7" width="12.421875" style="0" bestFit="1" customWidth="1"/>
  </cols>
  <sheetData>
    <row r="1" spans="1:5" ht="21.75">
      <c r="A1" s="397" t="s">
        <v>105</v>
      </c>
      <c r="B1" s="397"/>
      <c r="C1" s="397"/>
      <c r="D1" s="397"/>
      <c r="E1" s="397"/>
    </row>
    <row r="2" spans="1:5" ht="18" customHeight="1">
      <c r="A2" s="397" t="s">
        <v>106</v>
      </c>
      <c r="B2" s="397"/>
      <c r="C2" s="397"/>
      <c r="D2" s="397"/>
      <c r="E2" s="397"/>
    </row>
    <row r="3" spans="1:5" ht="18.75" customHeight="1">
      <c r="A3" s="398" t="s">
        <v>322</v>
      </c>
      <c r="B3" s="398"/>
      <c r="C3" s="398"/>
      <c r="D3" s="398"/>
      <c r="E3" s="398"/>
    </row>
    <row r="4" spans="1:5" ht="15.75" customHeight="1">
      <c r="A4" s="235" t="s">
        <v>43</v>
      </c>
      <c r="B4" s="236" t="s">
        <v>107</v>
      </c>
      <c r="C4" s="236" t="s">
        <v>108</v>
      </c>
      <c r="D4" s="235" t="s">
        <v>45</v>
      </c>
      <c r="E4" s="235" t="s">
        <v>46</v>
      </c>
    </row>
    <row r="5" spans="1:5" ht="15.75" customHeight="1">
      <c r="A5" s="237"/>
      <c r="B5" s="238"/>
      <c r="C5" s="238"/>
      <c r="D5" s="237" t="s">
        <v>4</v>
      </c>
      <c r="E5" s="237" t="s">
        <v>47</v>
      </c>
    </row>
    <row r="6" spans="1:5" ht="16.5" customHeight="1">
      <c r="A6" s="249" t="s">
        <v>109</v>
      </c>
      <c r="B6" s="250"/>
      <c r="C6" s="251"/>
      <c r="D6" s="251"/>
      <c r="E6" s="251"/>
    </row>
    <row r="7" spans="1:5" ht="21.75">
      <c r="A7" s="249" t="s">
        <v>110</v>
      </c>
      <c r="B7" s="250"/>
      <c r="C7" s="251"/>
      <c r="D7" s="251"/>
      <c r="E7" s="251"/>
    </row>
    <row r="8" spans="1:5" ht="21.75">
      <c r="A8" s="249" t="s">
        <v>111</v>
      </c>
      <c r="B8" s="250"/>
      <c r="C8" s="251"/>
      <c r="D8" s="251"/>
      <c r="E8" s="251"/>
    </row>
    <row r="9" spans="1:5" ht="21.75">
      <c r="A9" s="251" t="s">
        <v>112</v>
      </c>
      <c r="B9" s="250">
        <v>66000</v>
      </c>
      <c r="C9" s="250">
        <v>69784.55</v>
      </c>
      <c r="D9" s="240" t="s">
        <v>45</v>
      </c>
      <c r="E9" s="252">
        <v>3784.55</v>
      </c>
    </row>
    <row r="10" spans="1:5" ht="21.75">
      <c r="A10" s="251" t="s">
        <v>113</v>
      </c>
      <c r="B10" s="250">
        <v>7000</v>
      </c>
      <c r="C10" s="250">
        <v>6324</v>
      </c>
      <c r="D10" s="240" t="s">
        <v>4</v>
      </c>
      <c r="E10" s="252">
        <v>676</v>
      </c>
    </row>
    <row r="11" spans="1:5" ht="21.75">
      <c r="A11" s="251" t="s">
        <v>114</v>
      </c>
      <c r="B11" s="250">
        <v>170000</v>
      </c>
      <c r="C11" s="250">
        <v>143928.45</v>
      </c>
      <c r="D11" s="240" t="s">
        <v>4</v>
      </c>
      <c r="E11" s="252">
        <v>26071.55</v>
      </c>
    </row>
    <row r="12" spans="1:5" ht="21.75">
      <c r="A12" s="251" t="s">
        <v>115</v>
      </c>
      <c r="B12" s="250">
        <v>1400000</v>
      </c>
      <c r="C12" s="250">
        <v>1662602.99</v>
      </c>
      <c r="D12" s="240" t="s">
        <v>45</v>
      </c>
      <c r="E12" s="252">
        <v>262602.99</v>
      </c>
    </row>
    <row r="13" spans="1:5" ht="21.75">
      <c r="A13" s="251" t="s">
        <v>116</v>
      </c>
      <c r="B13" s="250">
        <v>3500000</v>
      </c>
      <c r="C13" s="250">
        <v>4006573.71</v>
      </c>
      <c r="D13" s="240" t="s">
        <v>45</v>
      </c>
      <c r="E13" s="252">
        <v>506573.71</v>
      </c>
    </row>
    <row r="14" spans="1:5" ht="21.75">
      <c r="A14" s="251" t="s">
        <v>117</v>
      </c>
      <c r="B14" s="250">
        <v>700000</v>
      </c>
      <c r="C14" s="250">
        <v>839503</v>
      </c>
      <c r="D14" s="240" t="s">
        <v>45</v>
      </c>
      <c r="E14" s="252">
        <v>139503</v>
      </c>
    </row>
    <row r="15" spans="1:5" ht="21.75">
      <c r="A15" s="251" t="s">
        <v>323</v>
      </c>
      <c r="B15" s="250">
        <v>2700000</v>
      </c>
      <c r="C15" s="250">
        <v>3215915.96</v>
      </c>
      <c r="D15" s="240" t="s">
        <v>45</v>
      </c>
      <c r="E15" s="252">
        <v>515915.96</v>
      </c>
    </row>
    <row r="16" spans="1:5" ht="21.75">
      <c r="A16" s="251" t="s">
        <v>324</v>
      </c>
      <c r="B16" s="250">
        <v>5000000</v>
      </c>
      <c r="C16" s="250">
        <v>5159663.41</v>
      </c>
      <c r="D16" s="240" t="s">
        <v>45</v>
      </c>
      <c r="E16" s="252">
        <v>159663.41</v>
      </c>
    </row>
    <row r="17" spans="1:5" ht="21.75">
      <c r="A17" s="251" t="s">
        <v>118</v>
      </c>
      <c r="B17" s="250">
        <v>28000</v>
      </c>
      <c r="C17" s="250">
        <v>108476.5</v>
      </c>
      <c r="D17" s="240" t="s">
        <v>45</v>
      </c>
      <c r="E17" s="252">
        <v>80476.5</v>
      </c>
    </row>
    <row r="18" spans="1:5" ht="21.75">
      <c r="A18" s="251" t="s">
        <v>119</v>
      </c>
      <c r="B18" s="250">
        <v>146000</v>
      </c>
      <c r="C18" s="250">
        <v>225492.41</v>
      </c>
      <c r="D18" s="240" t="s">
        <v>45</v>
      </c>
      <c r="E18" s="252">
        <v>79492.41</v>
      </c>
    </row>
    <row r="19" spans="1:5" ht="21.75">
      <c r="A19" s="251" t="s">
        <v>120</v>
      </c>
      <c r="B19" s="250">
        <v>93000</v>
      </c>
      <c r="C19" s="250">
        <v>91093.11</v>
      </c>
      <c r="D19" s="240" t="s">
        <v>4</v>
      </c>
      <c r="E19" s="252">
        <v>1906.89</v>
      </c>
    </row>
    <row r="20" spans="1:5" ht="21.75">
      <c r="A20" s="239" t="s">
        <v>34</v>
      </c>
      <c r="B20" s="253">
        <f>B9+B10+B11+B12+B13+B14+B15+B16+B17+B18+B19</f>
        <v>13810000</v>
      </c>
      <c r="C20" s="253">
        <f>C9+C10+C11+C12+C13+C14+C15+C16+C17+C18+C19</f>
        <v>15529358.09</v>
      </c>
      <c r="D20" s="242" t="s">
        <v>45</v>
      </c>
      <c r="E20" s="254">
        <v>1719358.09</v>
      </c>
    </row>
    <row r="21" spans="1:5" ht="21.75">
      <c r="A21" s="249" t="s">
        <v>121</v>
      </c>
      <c r="B21" s="255"/>
      <c r="C21" s="250"/>
      <c r="D21" s="240"/>
      <c r="E21" s="252"/>
    </row>
    <row r="22" spans="1:5" ht="21.75" customHeight="1" hidden="1">
      <c r="A22" s="256"/>
      <c r="B22" s="255"/>
      <c r="C22" s="250"/>
      <c r="D22" s="240"/>
      <c r="E22" s="252"/>
    </row>
    <row r="23" spans="1:5" ht="21.75" customHeight="1" hidden="1">
      <c r="A23" s="256"/>
      <c r="B23" s="255"/>
      <c r="C23" s="250"/>
      <c r="D23" s="240"/>
      <c r="E23" s="252"/>
    </row>
    <row r="24" spans="1:5" ht="21.75">
      <c r="A24" s="251" t="s">
        <v>329</v>
      </c>
      <c r="B24" s="255">
        <v>14000</v>
      </c>
      <c r="C24" s="252"/>
      <c r="D24" s="240" t="s">
        <v>4</v>
      </c>
      <c r="E24" s="252">
        <v>14000</v>
      </c>
    </row>
    <row r="25" spans="1:5" ht="21.75">
      <c r="A25" s="251" t="s">
        <v>328</v>
      </c>
      <c r="B25" s="255">
        <v>2000</v>
      </c>
      <c r="C25" s="252">
        <v>2400</v>
      </c>
      <c r="D25" s="240" t="s">
        <v>45</v>
      </c>
      <c r="E25" s="252">
        <v>400</v>
      </c>
    </row>
    <row r="26" spans="1:5" ht="21.75">
      <c r="A26" s="251" t="s">
        <v>327</v>
      </c>
      <c r="B26" s="255">
        <v>5000</v>
      </c>
      <c r="C26" s="252">
        <v>4326.2</v>
      </c>
      <c r="D26" s="240" t="s">
        <v>4</v>
      </c>
      <c r="E26" s="252">
        <v>673.8</v>
      </c>
    </row>
    <row r="27" spans="1:5" ht="21.75">
      <c r="A27" s="251" t="s">
        <v>325</v>
      </c>
      <c r="B27" s="255">
        <v>80000</v>
      </c>
      <c r="C27" s="252">
        <v>31840</v>
      </c>
      <c r="D27" s="240" t="s">
        <v>4</v>
      </c>
      <c r="E27" s="252">
        <v>48160</v>
      </c>
    </row>
    <row r="28" spans="1:5" ht="21.75">
      <c r="A28" s="251" t="s">
        <v>326</v>
      </c>
      <c r="B28" s="255" t="s">
        <v>4</v>
      </c>
      <c r="C28" s="250">
        <v>710</v>
      </c>
      <c r="D28" s="240" t="s">
        <v>45</v>
      </c>
      <c r="E28" s="252">
        <v>710</v>
      </c>
    </row>
    <row r="29" spans="1:5" ht="21.75" customHeight="1" hidden="1">
      <c r="A29" s="251" t="s">
        <v>122</v>
      </c>
      <c r="B29" s="257"/>
      <c r="C29" s="250"/>
      <c r="D29" s="240"/>
      <c r="E29" s="252"/>
    </row>
    <row r="30" spans="1:5" ht="21.75" customHeight="1" hidden="1">
      <c r="A30" s="251" t="s">
        <v>123</v>
      </c>
      <c r="B30" s="257"/>
      <c r="C30" s="250"/>
      <c r="D30" s="240"/>
      <c r="E30" s="252"/>
    </row>
    <row r="31" spans="1:5" ht="21.75">
      <c r="A31" s="239" t="s">
        <v>34</v>
      </c>
      <c r="B31" s="253">
        <f>B24+B25+B26+B27</f>
        <v>101000</v>
      </c>
      <c r="C31" s="253">
        <f>C24+C25+C26+C27+C28</f>
        <v>39276.2</v>
      </c>
      <c r="D31" s="242" t="s">
        <v>4</v>
      </c>
      <c r="E31" s="254">
        <v>61723.8</v>
      </c>
    </row>
    <row r="32" spans="1:5" ht="21.75">
      <c r="A32" s="249" t="s">
        <v>124</v>
      </c>
      <c r="B32" s="255"/>
      <c r="C32" s="250"/>
      <c r="D32" s="240"/>
      <c r="E32" s="252"/>
    </row>
    <row r="33" spans="1:5" ht="21.75">
      <c r="A33" s="251" t="s">
        <v>125</v>
      </c>
      <c r="B33" s="255">
        <v>170000</v>
      </c>
      <c r="C33" s="250">
        <v>136034.23</v>
      </c>
      <c r="D33" s="240" t="s">
        <v>4</v>
      </c>
      <c r="E33" s="252">
        <v>33965.77</v>
      </c>
    </row>
    <row r="34" spans="1:5" ht="21.75">
      <c r="A34" s="239" t="s">
        <v>126</v>
      </c>
      <c r="B34" s="253">
        <v>170000</v>
      </c>
      <c r="C34" s="258">
        <v>136034.23</v>
      </c>
      <c r="D34" s="242" t="s">
        <v>4</v>
      </c>
      <c r="E34" s="254">
        <v>33965.77</v>
      </c>
    </row>
    <row r="35" spans="1:5" ht="19.5" customHeight="1">
      <c r="A35" s="259" t="s">
        <v>127</v>
      </c>
      <c r="B35" s="260"/>
      <c r="C35" s="261"/>
      <c r="D35" s="239"/>
      <c r="E35" s="262"/>
    </row>
    <row r="36" spans="1:5" ht="21.75">
      <c r="A36" s="263" t="s">
        <v>128</v>
      </c>
      <c r="B36" s="257">
        <v>180000</v>
      </c>
      <c r="C36" s="250">
        <v>187637</v>
      </c>
      <c r="D36" s="239" t="s">
        <v>45</v>
      </c>
      <c r="E36" s="252">
        <v>7637</v>
      </c>
    </row>
    <row r="37" spans="1:5" ht="21.75">
      <c r="A37" s="239"/>
      <c r="B37" s="264">
        <v>180000</v>
      </c>
      <c r="C37" s="258">
        <v>187637</v>
      </c>
      <c r="D37" s="242" t="s">
        <v>45</v>
      </c>
      <c r="E37" s="254">
        <v>7637</v>
      </c>
    </row>
    <row r="38" spans="1:5" ht="21.75">
      <c r="A38" s="249" t="s">
        <v>129</v>
      </c>
      <c r="B38" s="255"/>
      <c r="C38" s="250"/>
      <c r="D38" s="240"/>
      <c r="E38" s="252"/>
    </row>
    <row r="39" spans="1:5" ht="21.75">
      <c r="A39" s="251" t="s">
        <v>130</v>
      </c>
      <c r="B39" s="255">
        <v>100000</v>
      </c>
      <c r="C39" s="250">
        <v>195100</v>
      </c>
      <c r="D39" s="240" t="s">
        <v>45</v>
      </c>
      <c r="E39" s="252">
        <v>95100</v>
      </c>
    </row>
    <row r="40" spans="1:5" ht="21.75">
      <c r="A40" s="251" t="s">
        <v>131</v>
      </c>
      <c r="B40" s="255">
        <v>10000</v>
      </c>
      <c r="C40" s="250">
        <v>1720</v>
      </c>
      <c r="D40" s="240" t="s">
        <v>4</v>
      </c>
      <c r="E40" s="252">
        <v>8280</v>
      </c>
    </row>
    <row r="41" spans="1:5" ht="21.75">
      <c r="A41" s="239" t="s">
        <v>34</v>
      </c>
      <c r="B41" s="253">
        <f>B39+B40</f>
        <v>110000</v>
      </c>
      <c r="C41" s="253">
        <f>C39+C40</f>
        <v>196820</v>
      </c>
      <c r="D41" s="242" t="s">
        <v>45</v>
      </c>
      <c r="E41" s="254">
        <v>86820</v>
      </c>
    </row>
    <row r="42" spans="1:5" ht="21.75" customHeight="1" hidden="1">
      <c r="A42" s="251"/>
      <c r="B42" s="265"/>
      <c r="C42" s="266"/>
      <c r="D42" s="245"/>
      <c r="E42" s="267"/>
    </row>
    <row r="43" spans="1:5" ht="21.75" customHeight="1" hidden="1">
      <c r="A43" s="249" t="s">
        <v>132</v>
      </c>
      <c r="B43" s="268"/>
      <c r="C43" s="269"/>
      <c r="D43" s="246"/>
      <c r="E43" s="269"/>
    </row>
    <row r="44" spans="1:5" ht="21.75" customHeight="1" hidden="1">
      <c r="A44" s="251" t="s">
        <v>133</v>
      </c>
      <c r="B44" s="244"/>
      <c r="C44" s="250"/>
      <c r="D44" s="240"/>
      <c r="E44" s="250"/>
    </row>
    <row r="45" spans="1:5" ht="21.75" customHeight="1" hidden="1">
      <c r="A45" s="239" t="s">
        <v>34</v>
      </c>
      <c r="B45" s="241"/>
      <c r="C45" s="258"/>
      <c r="D45" s="242"/>
      <c r="E45" s="258"/>
    </row>
    <row r="46" spans="1:5" ht="21.75">
      <c r="A46" s="249" t="s">
        <v>134</v>
      </c>
      <c r="B46" s="255"/>
      <c r="C46" s="250"/>
      <c r="D46" s="240"/>
      <c r="E46" s="250"/>
    </row>
    <row r="47" spans="1:5" ht="21.75">
      <c r="A47" s="251" t="s">
        <v>135</v>
      </c>
      <c r="B47" s="255">
        <v>12000000</v>
      </c>
      <c r="C47" s="250">
        <v>12345655</v>
      </c>
      <c r="D47" s="240" t="s">
        <v>45</v>
      </c>
      <c r="E47" s="250">
        <v>339234</v>
      </c>
    </row>
    <row r="48" spans="1:5" ht="21.75">
      <c r="A48" s="247" t="s">
        <v>34</v>
      </c>
      <c r="B48" s="253">
        <v>12000000</v>
      </c>
      <c r="C48" s="258">
        <v>12345655</v>
      </c>
      <c r="D48" s="248" t="s">
        <v>45</v>
      </c>
      <c r="E48" s="258">
        <v>345655</v>
      </c>
    </row>
    <row r="49" spans="1:5" ht="21.75">
      <c r="A49" s="242" t="s">
        <v>55</v>
      </c>
      <c r="B49" s="243">
        <f>B20+B31+B34+B37+B41+B48</f>
        <v>26371000</v>
      </c>
      <c r="C49" s="243">
        <f>C20+C31+C34+C37+C41+C48</f>
        <v>28434780.52</v>
      </c>
      <c r="D49" s="242" t="s">
        <v>45</v>
      </c>
      <c r="E49" s="258">
        <v>2063780.52</v>
      </c>
    </row>
    <row r="50" spans="1:5" ht="21.75" customHeight="1" hidden="1">
      <c r="A50" s="202"/>
      <c r="B50" s="202"/>
      <c r="C50" s="203"/>
      <c r="D50" s="202"/>
      <c r="E50" s="204"/>
    </row>
    <row r="51" spans="1:5" ht="21.75" customHeight="1" hidden="1">
      <c r="A51" s="202"/>
      <c r="B51" s="202"/>
      <c r="C51" s="203"/>
      <c r="D51" s="202"/>
      <c r="E51" s="204"/>
    </row>
    <row r="52" spans="1:5" ht="21.75" customHeight="1" hidden="1">
      <c r="A52" s="202" t="s">
        <v>136</v>
      </c>
      <c r="B52" s="202"/>
      <c r="C52" s="203"/>
      <c r="D52" s="202"/>
      <c r="E52" s="204"/>
    </row>
    <row r="53" spans="1:5" ht="21.75" customHeight="1" hidden="1">
      <c r="A53" s="202" t="s">
        <v>137</v>
      </c>
      <c r="B53" s="202"/>
      <c r="C53" s="203"/>
      <c r="D53" s="202"/>
      <c r="E53" s="204"/>
    </row>
    <row r="54" spans="1:5" ht="21.75" customHeight="1" hidden="1">
      <c r="A54" s="196" t="s">
        <v>43</v>
      </c>
      <c r="B54" s="205" t="s">
        <v>107</v>
      </c>
      <c r="C54" s="205" t="s">
        <v>108</v>
      </c>
      <c r="D54" s="196" t="s">
        <v>45</v>
      </c>
      <c r="E54" s="205" t="s">
        <v>46</v>
      </c>
    </row>
    <row r="55" spans="1:5" ht="21.75" customHeight="1" hidden="1">
      <c r="A55" s="206"/>
      <c r="B55" s="207"/>
      <c r="C55" s="207"/>
      <c r="D55" s="200" t="s">
        <v>4</v>
      </c>
      <c r="E55" s="208" t="s">
        <v>47</v>
      </c>
    </row>
    <row r="56" spans="1:5" ht="21.75" customHeight="1" hidden="1">
      <c r="A56" s="209"/>
      <c r="B56" s="210"/>
      <c r="C56" s="210"/>
      <c r="D56" s="199"/>
      <c r="E56" s="210"/>
    </row>
    <row r="57" spans="1:5" ht="21.75" customHeight="1" hidden="1">
      <c r="A57" s="54"/>
      <c r="B57" s="195"/>
      <c r="C57" s="54"/>
      <c r="D57" s="195"/>
      <c r="E57" s="54"/>
    </row>
    <row r="58" spans="1:5" ht="21.75" customHeight="1" hidden="1">
      <c r="A58" s="196"/>
      <c r="B58" s="197"/>
      <c r="C58" s="203"/>
      <c r="D58" s="197"/>
      <c r="E58" s="203"/>
    </row>
    <row r="59" spans="1:5" ht="21.75" customHeight="1" hidden="1">
      <c r="A59" s="54" t="s">
        <v>55</v>
      </c>
      <c r="B59" s="54"/>
      <c r="C59" s="54"/>
      <c r="D59" s="195"/>
      <c r="E59" s="54"/>
    </row>
    <row r="60" spans="1:5" ht="21.75" customHeight="1" hidden="1">
      <c r="A60" s="193" t="s">
        <v>134</v>
      </c>
      <c r="B60" s="54"/>
      <c r="C60" s="54"/>
      <c r="D60" s="195"/>
      <c r="E60" s="54"/>
    </row>
    <row r="61" spans="1:5" ht="21.75" customHeight="1" hidden="1">
      <c r="A61" s="54" t="s">
        <v>135</v>
      </c>
      <c r="B61" s="54">
        <v>13036000</v>
      </c>
      <c r="C61" s="54">
        <v>4635789</v>
      </c>
      <c r="D61" s="195" t="s">
        <v>4</v>
      </c>
      <c r="E61" s="54">
        <v>1164211</v>
      </c>
    </row>
    <row r="62" spans="1:5" ht="21.75" customHeight="1" hidden="1">
      <c r="A62" s="196" t="s">
        <v>34</v>
      </c>
      <c r="B62" s="209">
        <v>13036000</v>
      </c>
      <c r="C62" s="209">
        <v>4635789</v>
      </c>
      <c r="D62" s="211" t="s">
        <v>4</v>
      </c>
      <c r="E62" s="209">
        <v>1164211</v>
      </c>
    </row>
    <row r="63" spans="1:5" ht="21.75" customHeight="1" hidden="1">
      <c r="A63" s="212"/>
      <c r="B63" s="213"/>
      <c r="C63" s="214"/>
      <c r="D63" s="215"/>
      <c r="E63" s="209"/>
    </row>
    <row r="64" spans="1:5" ht="21.75" customHeight="1" hidden="1">
      <c r="A64" s="212" t="s">
        <v>55</v>
      </c>
      <c r="B64" s="216">
        <v>27598000</v>
      </c>
      <c r="C64" s="217">
        <v>18764048</v>
      </c>
      <c r="D64" s="218" t="s">
        <v>45</v>
      </c>
      <c r="E64" s="219">
        <v>2040048</v>
      </c>
    </row>
    <row r="65" spans="1:5" ht="21.75" customHeight="1" hidden="1">
      <c r="A65" s="54"/>
      <c r="B65" s="54"/>
      <c r="C65" s="54"/>
      <c r="D65" s="195"/>
      <c r="E65" s="54"/>
    </row>
    <row r="66" spans="1:5" ht="21.75" customHeight="1" hidden="1">
      <c r="A66" s="193" t="s">
        <v>138</v>
      </c>
      <c r="B66" s="54"/>
      <c r="C66" s="54"/>
      <c r="D66" s="195"/>
      <c r="E66" s="54"/>
    </row>
    <row r="67" spans="1:5" ht="21.75" customHeight="1" hidden="1">
      <c r="A67" s="54" t="s">
        <v>139</v>
      </c>
      <c r="B67" s="54"/>
      <c r="C67" s="54">
        <v>1447710</v>
      </c>
      <c r="D67" s="195"/>
      <c r="E67" s="54"/>
    </row>
    <row r="68" spans="1:5" ht="21.75" customHeight="1" hidden="1">
      <c r="A68" s="54" t="s">
        <v>140</v>
      </c>
      <c r="B68" s="54"/>
      <c r="C68" s="54">
        <v>1984500</v>
      </c>
      <c r="D68" s="195"/>
      <c r="E68" s="54"/>
    </row>
    <row r="69" spans="1:5" ht="21.75" customHeight="1" hidden="1">
      <c r="A69" s="54" t="s">
        <v>141</v>
      </c>
      <c r="B69" s="54"/>
      <c r="C69" s="54">
        <v>988770</v>
      </c>
      <c r="D69" s="195"/>
      <c r="E69" s="54"/>
    </row>
    <row r="70" spans="1:5" ht="21.75" customHeight="1" hidden="1">
      <c r="A70" s="54" t="s">
        <v>142</v>
      </c>
      <c r="B70" s="54"/>
      <c r="C70" s="54">
        <v>49479</v>
      </c>
      <c r="D70" s="195"/>
      <c r="E70" s="54"/>
    </row>
    <row r="71" spans="1:5" ht="21.75" customHeight="1" hidden="1">
      <c r="A71" s="54" t="s">
        <v>143</v>
      </c>
      <c r="B71" s="54"/>
      <c r="C71" s="54">
        <v>339585</v>
      </c>
      <c r="D71" s="195"/>
      <c r="E71" s="54"/>
    </row>
    <row r="72" spans="1:5" ht="21.75" customHeight="1" hidden="1">
      <c r="A72" s="54" t="s">
        <v>144</v>
      </c>
      <c r="B72" s="54"/>
      <c r="C72" s="54">
        <v>609</v>
      </c>
      <c r="D72" s="195"/>
      <c r="E72" s="54"/>
    </row>
    <row r="73" spans="1:5" ht="21.75" customHeight="1" hidden="1">
      <c r="A73" s="54" t="s">
        <v>145</v>
      </c>
      <c r="B73" s="54"/>
      <c r="C73" s="54">
        <v>80000</v>
      </c>
      <c r="D73" s="54"/>
      <c r="E73" s="54"/>
    </row>
    <row r="74" spans="1:5" ht="21.75" customHeight="1" hidden="1">
      <c r="A74" s="54" t="s">
        <v>146</v>
      </c>
      <c r="B74" s="54"/>
      <c r="C74" s="54">
        <v>100000</v>
      </c>
      <c r="D74" s="54"/>
      <c r="E74" s="54"/>
    </row>
    <row r="75" spans="1:5" ht="21.75" customHeight="1" hidden="1">
      <c r="A75" s="54" t="s">
        <v>147</v>
      </c>
      <c r="B75" s="54"/>
      <c r="C75" s="54">
        <v>460800</v>
      </c>
      <c r="D75" s="54"/>
      <c r="E75" s="54"/>
    </row>
    <row r="76" spans="1:5" ht="21.75" customHeight="1" hidden="1">
      <c r="A76" s="54" t="s">
        <v>148</v>
      </c>
      <c r="B76" s="54"/>
      <c r="C76" s="54">
        <v>12000</v>
      </c>
      <c r="D76" s="54"/>
      <c r="E76" s="54"/>
    </row>
    <row r="77" spans="1:5" ht="21.75" customHeight="1" hidden="1">
      <c r="A77" s="54" t="s">
        <v>149</v>
      </c>
      <c r="B77" s="54"/>
      <c r="C77" s="54">
        <v>20000</v>
      </c>
      <c r="D77" s="54"/>
      <c r="E77" s="54"/>
    </row>
    <row r="78" spans="1:5" ht="21.75" customHeight="1" hidden="1">
      <c r="A78" s="54" t="s">
        <v>150</v>
      </c>
      <c r="B78" s="54"/>
      <c r="C78" s="54">
        <v>20000</v>
      </c>
      <c r="D78" s="54"/>
      <c r="E78" s="54"/>
    </row>
    <row r="79" spans="1:5" ht="21.75" customHeight="1" hidden="1">
      <c r="A79" s="220" t="s">
        <v>151</v>
      </c>
      <c r="B79" s="220"/>
      <c r="C79" s="220">
        <v>10000</v>
      </c>
      <c r="D79" s="220"/>
      <c r="E79" s="220"/>
    </row>
    <row r="80" spans="1:5" ht="21.75" customHeight="1" hidden="1">
      <c r="A80" s="221" t="s">
        <v>152</v>
      </c>
      <c r="B80" s="222"/>
      <c r="C80" s="193">
        <v>5513453</v>
      </c>
      <c r="D80" s="204"/>
      <c r="E80" s="204"/>
    </row>
    <row r="81" spans="1:5" ht="21.75" customHeight="1" hidden="1">
      <c r="A81" s="223"/>
      <c r="B81" s="204"/>
      <c r="C81" s="209"/>
      <c r="D81" s="204"/>
      <c r="E81" s="204"/>
    </row>
    <row r="82" spans="1:5" ht="21.75" customHeight="1" hidden="1">
      <c r="A82" s="223"/>
      <c r="B82" s="204"/>
      <c r="C82" s="193"/>
      <c r="D82" s="204"/>
      <c r="E82" s="204"/>
    </row>
    <row r="83" spans="1:5" ht="21.75" customHeight="1" hidden="1">
      <c r="A83" s="223" t="s">
        <v>137</v>
      </c>
      <c r="B83" s="204"/>
      <c r="C83" s="219">
        <v>24277501</v>
      </c>
      <c r="D83" s="43"/>
      <c r="E83" s="43"/>
    </row>
    <row r="84" spans="1:5" ht="21.75" customHeight="1" hidden="1">
      <c r="A84" s="43"/>
      <c r="B84" s="43"/>
      <c r="C84" s="43"/>
      <c r="D84" s="43"/>
      <c r="E84" s="43"/>
    </row>
    <row r="85" spans="1:5" ht="21.75" customHeight="1" hidden="1">
      <c r="A85" s="43"/>
      <c r="B85" s="43"/>
      <c r="C85" s="43"/>
      <c r="D85" s="43"/>
      <c r="E85" s="43"/>
    </row>
    <row r="86" spans="1:5" ht="21.75" customHeight="1" hidden="1">
      <c r="A86" s="43"/>
      <c r="B86" s="43"/>
      <c r="C86" s="43"/>
      <c r="D86" s="43"/>
      <c r="E86" s="43"/>
    </row>
    <row r="87" spans="1:5" ht="21.75" customHeight="1" hidden="1">
      <c r="A87" s="43"/>
      <c r="B87" s="43"/>
      <c r="C87" s="43"/>
      <c r="D87" s="43"/>
      <c r="E87" s="43"/>
    </row>
    <row r="88" spans="1:5" ht="21.75" customHeight="1" hidden="1">
      <c r="A88" s="43"/>
      <c r="B88" s="43"/>
      <c r="C88" s="43"/>
      <c r="D88" s="43"/>
      <c r="E88" s="43"/>
    </row>
    <row r="89" spans="1:5" ht="21.75" customHeight="1" hidden="1">
      <c r="A89" s="43"/>
      <c r="B89" s="43"/>
      <c r="C89" s="43"/>
      <c r="D89" s="43"/>
      <c r="E89" s="43"/>
    </row>
    <row r="90" spans="1:5" ht="21.75" customHeight="1" hidden="1">
      <c r="A90" s="43"/>
      <c r="B90" s="43"/>
      <c r="C90" s="43"/>
      <c r="D90" s="43"/>
      <c r="E90" s="43"/>
    </row>
    <row r="91" spans="1:5" ht="21.75" customHeight="1" hidden="1">
      <c r="A91" s="43"/>
      <c r="B91" s="43"/>
      <c r="C91" s="43"/>
      <c r="D91" s="43"/>
      <c r="E91" s="43"/>
    </row>
    <row r="92" spans="1:5" ht="21.75" customHeight="1" hidden="1">
      <c r="A92" s="202" t="s">
        <v>153</v>
      </c>
      <c r="B92" s="202"/>
      <c r="C92" s="202"/>
      <c r="D92" s="202"/>
      <c r="E92" s="202"/>
    </row>
    <row r="93" spans="1:5" ht="21.75" customHeight="1" hidden="1">
      <c r="A93" s="43"/>
      <c r="B93" s="43"/>
      <c r="C93" s="43" t="s">
        <v>154</v>
      </c>
      <c r="D93" s="43"/>
      <c r="E93" s="43"/>
    </row>
    <row r="94" spans="1:5" ht="21.75" customHeight="1" hidden="1">
      <c r="A94" s="400" t="s">
        <v>155</v>
      </c>
      <c r="B94" s="400"/>
      <c r="C94" s="400"/>
      <c r="D94" s="400"/>
      <c r="E94" s="400"/>
    </row>
    <row r="95" spans="1:5" ht="21.75" customHeight="1" hidden="1">
      <c r="A95" s="224" t="s">
        <v>43</v>
      </c>
      <c r="B95" s="215"/>
      <c r="C95" s="224" t="s">
        <v>108</v>
      </c>
      <c r="D95" s="224"/>
      <c r="E95" s="215"/>
    </row>
    <row r="96" spans="1:5" ht="21.75" customHeight="1" hidden="1">
      <c r="A96" s="207"/>
      <c r="B96" s="225"/>
      <c r="C96" s="207"/>
      <c r="D96" s="205"/>
      <c r="E96" s="202"/>
    </row>
    <row r="97" spans="1:5" ht="21.75" customHeight="1" hidden="1">
      <c r="A97" s="212" t="s">
        <v>156</v>
      </c>
      <c r="B97" s="204"/>
      <c r="C97" s="209"/>
      <c r="D97" s="205"/>
      <c r="E97" s="202"/>
    </row>
    <row r="98" spans="1:5" ht="21.75" customHeight="1" hidden="1">
      <c r="A98" s="57" t="s">
        <v>157</v>
      </c>
      <c r="B98" s="204"/>
      <c r="C98" s="193">
        <v>411968</v>
      </c>
      <c r="D98" s="205"/>
      <c r="E98" s="202"/>
    </row>
    <row r="99" spans="1:5" ht="21.75" customHeight="1" hidden="1">
      <c r="A99" s="57" t="s">
        <v>158</v>
      </c>
      <c r="B99" s="204"/>
      <c r="C99" s="193">
        <v>169600</v>
      </c>
      <c r="D99" s="205"/>
      <c r="E99" s="202"/>
    </row>
    <row r="100" spans="1:5" ht="21.75" customHeight="1" hidden="1">
      <c r="A100" s="57" t="s">
        <v>159</v>
      </c>
      <c r="B100" s="204"/>
      <c r="C100" s="193">
        <v>15000</v>
      </c>
      <c r="D100" s="205"/>
      <c r="E100" s="202"/>
    </row>
    <row r="101" spans="1:5" ht="21.75" customHeight="1" hidden="1">
      <c r="A101" s="57" t="s">
        <v>160</v>
      </c>
      <c r="B101" s="204"/>
      <c r="C101" s="193">
        <v>2748000</v>
      </c>
      <c r="D101" s="205"/>
      <c r="E101" s="202"/>
    </row>
    <row r="102" spans="1:5" ht="21.75" customHeight="1" hidden="1">
      <c r="A102" s="57" t="s">
        <v>161</v>
      </c>
      <c r="B102" s="204"/>
      <c r="C102" s="193">
        <v>17850</v>
      </c>
      <c r="D102" s="205"/>
      <c r="E102" s="202"/>
    </row>
    <row r="103" spans="1:5" ht="21.75" customHeight="1" hidden="1">
      <c r="A103" s="57" t="s">
        <v>162</v>
      </c>
      <c r="B103" s="204"/>
      <c r="C103" s="193">
        <v>276360</v>
      </c>
      <c r="D103" s="205"/>
      <c r="E103" s="202"/>
    </row>
    <row r="104" spans="1:5" ht="21.75" customHeight="1" hidden="1">
      <c r="A104" s="57" t="s">
        <v>163</v>
      </c>
      <c r="B104" s="204"/>
      <c r="C104" s="193">
        <v>99800</v>
      </c>
      <c r="D104" s="205"/>
      <c r="E104" s="202"/>
    </row>
    <row r="105" spans="1:5" ht="21.75" customHeight="1" hidden="1">
      <c r="A105" s="57" t="s">
        <v>164</v>
      </c>
      <c r="B105" s="204"/>
      <c r="C105" s="193">
        <v>62400</v>
      </c>
      <c r="D105" s="205"/>
      <c r="E105" s="202"/>
    </row>
    <row r="106" spans="1:5" ht="21.75" customHeight="1" hidden="1">
      <c r="A106" s="208" t="s">
        <v>136</v>
      </c>
      <c r="B106" s="225"/>
      <c r="C106" s="203">
        <v>3800978</v>
      </c>
      <c r="D106" s="208"/>
      <c r="E106" s="226"/>
    </row>
    <row r="107" spans="1:5" ht="21.75" customHeight="1" hidden="1">
      <c r="A107" s="202" t="s">
        <v>137</v>
      </c>
      <c r="B107" s="204"/>
      <c r="C107" s="203">
        <v>28802519</v>
      </c>
      <c r="D107" s="202"/>
      <c r="E107" s="202"/>
    </row>
    <row r="108" spans="1:5" ht="21.75" customHeight="1" hidden="1">
      <c r="A108" s="227"/>
      <c r="B108" s="204"/>
      <c r="C108" s="204"/>
      <c r="D108" s="202"/>
      <c r="E108" s="202"/>
    </row>
    <row r="109" spans="1:5" ht="21.75" customHeight="1" hidden="1">
      <c r="A109" s="227"/>
      <c r="B109" s="204"/>
      <c r="C109" s="204"/>
      <c r="D109" s="202"/>
      <c r="E109" s="202"/>
    </row>
    <row r="110" spans="1:5" ht="21.75" customHeight="1" hidden="1">
      <c r="A110" s="227"/>
      <c r="B110" s="204"/>
      <c r="C110" s="204"/>
      <c r="D110" s="202"/>
      <c r="E110" s="202"/>
    </row>
    <row r="111" spans="1:5" ht="21.75" customHeight="1" hidden="1">
      <c r="A111" s="227"/>
      <c r="B111" s="204"/>
      <c r="C111" s="204"/>
      <c r="D111" s="202"/>
      <c r="E111" s="202"/>
    </row>
    <row r="112" spans="1:5" ht="21.75" customHeight="1" hidden="1">
      <c r="A112" s="227"/>
      <c r="B112" s="204"/>
      <c r="C112" s="204"/>
      <c r="D112" s="202"/>
      <c r="E112" s="202"/>
    </row>
    <row r="113" spans="1:5" ht="21.75" customHeight="1" hidden="1">
      <c r="A113" s="227"/>
      <c r="B113" s="204"/>
      <c r="C113" s="204"/>
      <c r="D113" s="202"/>
      <c r="E113" s="202"/>
    </row>
    <row r="114" spans="1:5" ht="21.75" customHeight="1" hidden="1">
      <c r="A114" s="227"/>
      <c r="B114" s="204"/>
      <c r="C114" s="204"/>
      <c r="D114" s="202"/>
      <c r="E114" s="202"/>
    </row>
    <row r="115" spans="1:5" ht="21.75" customHeight="1" hidden="1">
      <c r="A115" s="227"/>
      <c r="B115" s="204"/>
      <c r="C115" s="204"/>
      <c r="D115" s="202"/>
      <c r="E115" s="202"/>
    </row>
    <row r="116" spans="1:5" ht="21.75" customHeight="1" hidden="1">
      <c r="A116" s="227"/>
      <c r="B116" s="204"/>
      <c r="C116" s="204"/>
      <c r="D116" s="202"/>
      <c r="E116" s="202"/>
    </row>
    <row r="117" spans="1:5" ht="21.75" customHeight="1" hidden="1">
      <c r="A117" s="227"/>
      <c r="B117" s="204"/>
      <c r="C117" s="204"/>
      <c r="D117" s="202"/>
      <c r="E117" s="202"/>
    </row>
    <row r="118" spans="1:5" ht="21.75" customHeight="1" hidden="1">
      <c r="A118" s="227"/>
      <c r="B118" s="204"/>
      <c r="C118" s="204"/>
      <c r="D118" s="202"/>
      <c r="E118" s="202"/>
    </row>
    <row r="119" spans="1:5" ht="21.75" customHeight="1" hidden="1">
      <c r="A119" s="227"/>
      <c r="B119" s="204"/>
      <c r="C119" s="204"/>
      <c r="D119" s="202"/>
      <c r="E119" s="202"/>
    </row>
    <row r="120" spans="1:5" ht="21.75" customHeight="1" hidden="1">
      <c r="A120" s="227"/>
      <c r="B120" s="204"/>
      <c r="C120" s="204"/>
      <c r="D120" s="202"/>
      <c r="E120" s="202"/>
    </row>
    <row r="121" spans="1:5" ht="21.75" customHeight="1" hidden="1">
      <c r="A121" s="227"/>
      <c r="B121" s="204"/>
      <c r="C121" s="204"/>
      <c r="D121" s="202"/>
      <c r="E121" s="202"/>
    </row>
    <row r="122" spans="1:5" ht="21.75" customHeight="1" hidden="1">
      <c r="A122" s="227"/>
      <c r="B122" s="204"/>
      <c r="C122" s="204"/>
      <c r="D122" s="202"/>
      <c r="E122" s="202"/>
    </row>
    <row r="123" spans="1:5" ht="21.75" customHeight="1" hidden="1">
      <c r="A123" s="227"/>
      <c r="B123" s="204"/>
      <c r="C123" s="204"/>
      <c r="D123" s="202"/>
      <c r="E123" s="202"/>
    </row>
    <row r="124" spans="1:5" ht="21.75" customHeight="1" hidden="1">
      <c r="A124" s="227"/>
      <c r="B124" s="204"/>
      <c r="C124" s="204"/>
      <c r="D124" s="202"/>
      <c r="E124" s="202"/>
    </row>
    <row r="125" spans="1:5" ht="21.75" customHeight="1" hidden="1">
      <c r="A125" s="227"/>
      <c r="B125" s="204"/>
      <c r="C125" s="204"/>
      <c r="D125" s="202"/>
      <c r="E125" s="202"/>
    </row>
    <row r="126" spans="1:5" ht="21.75" customHeight="1" hidden="1">
      <c r="A126" s="227"/>
      <c r="B126" s="204"/>
      <c r="C126" s="204"/>
      <c r="D126" s="202"/>
      <c r="E126" s="202"/>
    </row>
    <row r="127" spans="1:5" ht="21.75" customHeight="1" hidden="1">
      <c r="A127" s="227"/>
      <c r="B127" s="204"/>
      <c r="C127" s="204"/>
      <c r="D127" s="202"/>
      <c r="E127" s="202"/>
    </row>
    <row r="128" spans="1:5" ht="21.75" customHeight="1" hidden="1">
      <c r="A128" s="227"/>
      <c r="B128" s="204"/>
      <c r="C128" s="204"/>
      <c r="D128" s="202"/>
      <c r="E128" s="202"/>
    </row>
    <row r="129" spans="1:5" ht="21.75" customHeight="1" hidden="1">
      <c r="A129" s="227"/>
      <c r="B129" s="204"/>
      <c r="C129" s="204"/>
      <c r="D129" s="202"/>
      <c r="E129" s="202"/>
    </row>
    <row r="130" spans="1:5" ht="21.75" customHeight="1" hidden="1">
      <c r="A130" s="227"/>
      <c r="B130" s="204"/>
      <c r="C130" s="204"/>
      <c r="D130" s="202"/>
      <c r="E130" s="202"/>
    </row>
    <row r="131" spans="1:5" ht="21.75" customHeight="1" hidden="1">
      <c r="A131" s="227"/>
      <c r="B131" s="204"/>
      <c r="C131" s="204"/>
      <c r="D131" s="202"/>
      <c r="E131" s="202"/>
    </row>
    <row r="132" spans="1:5" ht="21.75" customHeight="1" hidden="1">
      <c r="A132" s="227"/>
      <c r="B132" s="204"/>
      <c r="C132" s="204"/>
      <c r="D132" s="202"/>
      <c r="E132" s="202"/>
    </row>
    <row r="133" spans="1:5" ht="21.75" customHeight="1" hidden="1">
      <c r="A133" s="227"/>
      <c r="B133" s="204"/>
      <c r="C133" s="204"/>
      <c r="D133" s="202"/>
      <c r="E133" s="202"/>
    </row>
    <row r="134" spans="1:5" ht="21.75" customHeight="1" hidden="1">
      <c r="A134" s="227"/>
      <c r="B134" s="204"/>
      <c r="C134" s="204"/>
      <c r="D134" s="202"/>
      <c r="E134" s="202"/>
    </row>
    <row r="135" spans="1:5" ht="21.75" customHeight="1" hidden="1">
      <c r="A135" s="228"/>
      <c r="B135" s="204"/>
      <c r="C135" s="204"/>
      <c r="D135" s="202"/>
      <c r="E135" s="202"/>
    </row>
    <row r="136" spans="1:5" ht="21.75" customHeight="1" hidden="1">
      <c r="A136" s="228"/>
      <c r="B136" s="204"/>
      <c r="C136" s="204"/>
      <c r="D136" s="202"/>
      <c r="E136" s="202"/>
    </row>
    <row r="137" spans="1:5" ht="21.75">
      <c r="A137" s="401" t="s">
        <v>165</v>
      </c>
      <c r="B137" s="401"/>
      <c r="C137" s="401"/>
      <c r="D137" s="401"/>
      <c r="E137" s="401"/>
    </row>
    <row r="138" spans="1:5" ht="21.75">
      <c r="A138" s="211" t="s">
        <v>43</v>
      </c>
      <c r="B138" s="224" t="s">
        <v>166</v>
      </c>
      <c r="C138" s="224" t="s">
        <v>167</v>
      </c>
      <c r="D138" s="211" t="s">
        <v>45</v>
      </c>
      <c r="E138" s="224" t="s">
        <v>46</v>
      </c>
    </row>
    <row r="139" spans="1:5" ht="21.75">
      <c r="A139" s="206"/>
      <c r="B139" s="207"/>
      <c r="C139" s="207"/>
      <c r="D139" s="200" t="s">
        <v>4</v>
      </c>
      <c r="E139" s="208" t="s">
        <v>47</v>
      </c>
    </row>
    <row r="140" spans="1:5" ht="21.75">
      <c r="A140" s="63" t="s">
        <v>168</v>
      </c>
      <c r="B140" s="63"/>
      <c r="C140" s="63"/>
      <c r="D140" s="63"/>
      <c r="E140" s="63"/>
    </row>
    <row r="141" spans="1:5" ht="18" customHeight="1">
      <c r="A141" s="54" t="s">
        <v>169</v>
      </c>
      <c r="B141" s="54"/>
      <c r="C141" s="54"/>
      <c r="D141" s="54"/>
      <c r="E141" s="54"/>
    </row>
    <row r="142" spans="1:5" ht="21.75">
      <c r="A142" s="54" t="s">
        <v>170</v>
      </c>
      <c r="B142" s="54">
        <v>1391060</v>
      </c>
      <c r="C142" s="194">
        <v>1184909</v>
      </c>
      <c r="D142" s="195" t="s">
        <v>4</v>
      </c>
      <c r="E142" s="52">
        <f>B142-C142</f>
        <v>206151</v>
      </c>
    </row>
    <row r="143" spans="1:5" ht="21.75">
      <c r="A143" s="54" t="s">
        <v>171</v>
      </c>
      <c r="B143" s="54">
        <v>615000</v>
      </c>
      <c r="C143" s="194">
        <v>516461</v>
      </c>
      <c r="D143" s="195" t="s">
        <v>4</v>
      </c>
      <c r="E143" s="52">
        <f aca="true" t="shared" si="0" ref="E143:E154">B143-C143</f>
        <v>98539</v>
      </c>
    </row>
    <row r="144" spans="1:5" ht="21.75">
      <c r="A144" s="54" t="s">
        <v>172</v>
      </c>
      <c r="B144" s="54">
        <v>4198500</v>
      </c>
      <c r="C144" s="194">
        <v>4081920</v>
      </c>
      <c r="D144" s="195" t="s">
        <v>4</v>
      </c>
      <c r="E144" s="52">
        <f t="shared" si="0"/>
        <v>116580</v>
      </c>
    </row>
    <row r="145" spans="1:5" ht="21.75">
      <c r="A145" s="54" t="s">
        <v>173</v>
      </c>
      <c r="B145" s="54">
        <v>158000</v>
      </c>
      <c r="C145" s="194">
        <v>140400</v>
      </c>
      <c r="D145" s="195" t="s">
        <v>4</v>
      </c>
      <c r="E145" s="52">
        <f t="shared" si="0"/>
        <v>17600</v>
      </c>
    </row>
    <row r="146" spans="1:5" ht="21.75">
      <c r="A146" s="54" t="s">
        <v>174</v>
      </c>
      <c r="B146" s="54">
        <v>1698240</v>
      </c>
      <c r="C146" s="194">
        <v>1468323</v>
      </c>
      <c r="D146" s="195" t="s">
        <v>4</v>
      </c>
      <c r="E146" s="52">
        <f t="shared" si="0"/>
        <v>229917</v>
      </c>
    </row>
    <row r="147" spans="1:5" ht="21.75">
      <c r="A147" s="54" t="s">
        <v>175</v>
      </c>
      <c r="B147" s="54">
        <v>1877200</v>
      </c>
      <c r="C147" s="194">
        <v>1735541.5</v>
      </c>
      <c r="D147" s="195" t="s">
        <v>4</v>
      </c>
      <c r="E147" s="52">
        <f t="shared" si="0"/>
        <v>141658.5</v>
      </c>
    </row>
    <row r="148" spans="1:5" ht="21.75">
      <c r="A148" s="54" t="s">
        <v>176</v>
      </c>
      <c r="B148" s="54">
        <v>3277150</v>
      </c>
      <c r="C148" s="194">
        <v>2998254.5</v>
      </c>
      <c r="D148" s="195" t="s">
        <v>4</v>
      </c>
      <c r="E148" s="52">
        <f t="shared" si="0"/>
        <v>278895.5</v>
      </c>
    </row>
    <row r="149" spans="1:5" ht="21.75">
      <c r="A149" s="54" t="s">
        <v>177</v>
      </c>
      <c r="B149" s="54">
        <v>3195800</v>
      </c>
      <c r="C149" s="194">
        <v>2981214.3</v>
      </c>
      <c r="D149" s="195" t="s">
        <v>4</v>
      </c>
      <c r="E149" s="52">
        <f t="shared" si="0"/>
        <v>214585.7000000002</v>
      </c>
    </row>
    <row r="150" spans="1:5" ht="21.75">
      <c r="A150" s="54" t="s">
        <v>178</v>
      </c>
      <c r="B150" s="54">
        <v>260000</v>
      </c>
      <c r="C150" s="194">
        <v>221001.27</v>
      </c>
      <c r="D150" s="195" t="s">
        <v>4</v>
      </c>
      <c r="E150" s="52">
        <f t="shared" si="0"/>
        <v>38998.73000000001</v>
      </c>
    </row>
    <row r="151" spans="1:5" ht="21.75">
      <c r="A151" s="54" t="s">
        <v>179</v>
      </c>
      <c r="B151" s="54">
        <v>3118250</v>
      </c>
      <c r="C151" s="194">
        <v>3044950</v>
      </c>
      <c r="D151" s="195" t="s">
        <v>4</v>
      </c>
      <c r="E151" s="52">
        <f t="shared" si="0"/>
        <v>73300</v>
      </c>
    </row>
    <row r="152" spans="1:5" ht="21.75">
      <c r="A152" s="54" t="s">
        <v>180</v>
      </c>
      <c r="B152" s="54">
        <v>2717500</v>
      </c>
      <c r="C152" s="194">
        <v>2614950</v>
      </c>
      <c r="D152" s="195" t="s">
        <v>4</v>
      </c>
      <c r="E152" s="52">
        <f t="shared" si="0"/>
        <v>102550</v>
      </c>
    </row>
    <row r="153" spans="1:5" ht="21.75">
      <c r="A153" s="54" t="s">
        <v>181</v>
      </c>
      <c r="B153" s="54">
        <v>3834300</v>
      </c>
      <c r="C153" s="194">
        <v>3767600</v>
      </c>
      <c r="D153" s="195" t="s">
        <v>4</v>
      </c>
      <c r="E153" s="52">
        <f t="shared" si="0"/>
        <v>66700</v>
      </c>
    </row>
    <row r="154" spans="1:5" ht="21.75">
      <c r="A154" s="220" t="s">
        <v>182</v>
      </c>
      <c r="B154" s="54">
        <v>30000</v>
      </c>
      <c r="C154" s="194">
        <v>25000</v>
      </c>
      <c r="D154" s="195" t="s">
        <v>4</v>
      </c>
      <c r="E154" s="52">
        <f t="shared" si="0"/>
        <v>5000</v>
      </c>
    </row>
    <row r="155" spans="1:7" ht="21.75">
      <c r="A155" s="197" t="s">
        <v>70</v>
      </c>
      <c r="B155" s="203">
        <f>B142+B143+B144+B145+B146+B147+B148+B149+B150+B151+B152+B153+B154</f>
        <v>26371000</v>
      </c>
      <c r="C155" s="198">
        <f>C142+C143+C144+C145+C146+C147+C148+C149+C150+C151+C152+C153+C154</f>
        <v>24780524.57</v>
      </c>
      <c r="D155" s="201" t="s">
        <v>4</v>
      </c>
      <c r="E155" s="198">
        <f>E142+E143+E144+E145+E146+E147+E148+E149+E150+E151+E152+E153+E154</f>
        <v>1590475.4300000002</v>
      </c>
      <c r="G155" s="234"/>
    </row>
    <row r="156" spans="1:5" ht="21.75" hidden="1">
      <c r="A156" s="54" t="s">
        <v>184</v>
      </c>
      <c r="B156" s="54"/>
      <c r="C156" s="54"/>
      <c r="D156" s="195"/>
      <c r="E156" s="52"/>
    </row>
    <row r="157" spans="1:5" ht="21.75" hidden="1">
      <c r="A157" s="54" t="s">
        <v>185</v>
      </c>
      <c r="B157" s="54"/>
      <c r="C157" s="54"/>
      <c r="D157" s="195"/>
      <c r="E157" s="52"/>
    </row>
    <row r="158" spans="1:5" ht="21.75" hidden="1">
      <c r="A158" s="54" t="s">
        <v>186</v>
      </c>
      <c r="B158" s="54"/>
      <c r="C158" s="54">
        <v>987940</v>
      </c>
      <c r="D158" s="195"/>
      <c r="E158" s="52"/>
    </row>
    <row r="159" spans="1:5" ht="21.75" hidden="1">
      <c r="A159" s="54" t="s">
        <v>187</v>
      </c>
      <c r="B159" s="54"/>
      <c r="C159" s="54">
        <v>1904090</v>
      </c>
      <c r="D159" s="195"/>
      <c r="E159" s="52"/>
    </row>
    <row r="160" spans="1:5" ht="21.75" hidden="1">
      <c r="A160" s="54" t="s">
        <v>188</v>
      </c>
      <c r="B160" s="54"/>
      <c r="C160" s="54">
        <v>315390</v>
      </c>
      <c r="D160" s="195"/>
      <c r="E160" s="52"/>
    </row>
    <row r="161" spans="1:5" ht="21.75" hidden="1">
      <c r="A161" s="54" t="s">
        <v>189</v>
      </c>
      <c r="B161" s="54"/>
      <c r="C161" s="54">
        <v>49437</v>
      </c>
      <c r="D161" s="195"/>
      <c r="E161" s="52"/>
    </row>
    <row r="162" spans="1:5" ht="21.75" hidden="1">
      <c r="A162" s="54" t="s">
        <v>190</v>
      </c>
      <c r="B162" s="54"/>
      <c r="C162" s="54">
        <v>339585</v>
      </c>
      <c r="D162" s="195"/>
      <c r="E162" s="52"/>
    </row>
    <row r="163" spans="1:5" ht="21.75" hidden="1">
      <c r="A163" s="54" t="s">
        <v>191</v>
      </c>
      <c r="B163" s="54"/>
      <c r="C163" s="54">
        <v>12000</v>
      </c>
      <c r="D163" s="195"/>
      <c r="E163" s="52"/>
    </row>
    <row r="164" spans="1:5" ht="21.75" hidden="1">
      <c r="A164" s="54" t="s">
        <v>192</v>
      </c>
      <c r="B164" s="54"/>
      <c r="C164" s="54">
        <v>460800</v>
      </c>
      <c r="D164" s="195"/>
      <c r="E164" s="52"/>
    </row>
    <row r="165" spans="1:5" ht="21.75" hidden="1">
      <c r="A165" s="54" t="s">
        <v>193</v>
      </c>
      <c r="B165" s="54"/>
      <c r="C165" s="54">
        <v>80000</v>
      </c>
      <c r="D165" s="195"/>
      <c r="E165" s="52"/>
    </row>
    <row r="166" spans="1:5" ht="21.75" hidden="1">
      <c r="A166" s="54" t="s">
        <v>194</v>
      </c>
      <c r="B166" s="54"/>
      <c r="C166" s="54">
        <v>89840</v>
      </c>
      <c r="D166" s="195"/>
      <c r="E166" s="52"/>
    </row>
    <row r="167" spans="1:5" ht="21.75" hidden="1">
      <c r="A167" s="54" t="s">
        <v>195</v>
      </c>
      <c r="B167" s="54"/>
      <c r="C167" s="54"/>
      <c r="D167" s="195"/>
      <c r="E167" s="52"/>
    </row>
    <row r="168" spans="1:5" ht="21.75" hidden="1">
      <c r="A168" s="54" t="s">
        <v>196</v>
      </c>
      <c r="B168" s="54"/>
      <c r="C168" s="54">
        <v>20000</v>
      </c>
      <c r="D168" s="195"/>
      <c r="E168" s="52"/>
    </row>
    <row r="169" spans="1:5" ht="21.75" hidden="1">
      <c r="A169" s="212" t="s">
        <v>85</v>
      </c>
      <c r="B169" s="204"/>
      <c r="C169" s="54"/>
      <c r="D169" s="229"/>
      <c r="E169" s="230"/>
    </row>
    <row r="170" spans="1:5" ht="21.75" hidden="1">
      <c r="A170" s="231" t="s">
        <v>157</v>
      </c>
      <c r="B170" s="204"/>
      <c r="C170" s="54">
        <v>411968</v>
      </c>
      <c r="D170" s="228"/>
      <c r="E170" s="47"/>
    </row>
    <row r="171" spans="1:5" ht="21.75" hidden="1">
      <c r="A171" s="57" t="s">
        <v>158</v>
      </c>
      <c r="B171" s="204"/>
      <c r="C171" s="54">
        <v>24000</v>
      </c>
      <c r="D171" s="228"/>
      <c r="E171" s="47"/>
    </row>
    <row r="172" spans="1:5" ht="21.75" hidden="1">
      <c r="A172" s="57" t="s">
        <v>159</v>
      </c>
      <c r="B172" s="204"/>
      <c r="C172" s="54" t="s">
        <v>4</v>
      </c>
      <c r="D172" s="228"/>
      <c r="E172" s="47"/>
    </row>
    <row r="173" spans="1:5" ht="21.75" hidden="1">
      <c r="A173" s="57" t="s">
        <v>160</v>
      </c>
      <c r="B173" s="204"/>
      <c r="C173" s="54">
        <v>2705500</v>
      </c>
      <c r="D173" s="53"/>
      <c r="E173" s="71"/>
    </row>
    <row r="174" spans="1:5" ht="21.75" hidden="1">
      <c r="A174" s="57" t="s">
        <v>161</v>
      </c>
      <c r="B174" s="204"/>
      <c r="C174" s="54">
        <v>17850</v>
      </c>
      <c r="D174" s="53"/>
      <c r="E174" s="71"/>
    </row>
    <row r="175" spans="1:5" ht="21.75" hidden="1">
      <c r="A175" s="57" t="s">
        <v>162</v>
      </c>
      <c r="B175" s="204"/>
      <c r="C175" s="54"/>
      <c r="D175" s="53"/>
      <c r="E175" s="71"/>
    </row>
    <row r="176" spans="1:5" ht="21.75" hidden="1">
      <c r="A176" s="57" t="s">
        <v>163</v>
      </c>
      <c r="B176" s="204"/>
      <c r="C176" s="54">
        <v>99800</v>
      </c>
      <c r="D176" s="53"/>
      <c r="E176" s="71"/>
    </row>
    <row r="177" spans="1:5" ht="21.75" hidden="1">
      <c r="A177" s="57" t="s">
        <v>164</v>
      </c>
      <c r="B177" s="204"/>
      <c r="C177" s="54">
        <v>62400</v>
      </c>
      <c r="D177" s="53"/>
      <c r="E177" s="71"/>
    </row>
    <row r="178" spans="1:5" ht="21.75" hidden="1">
      <c r="A178" s="208" t="s">
        <v>197</v>
      </c>
      <c r="B178" s="225"/>
      <c r="C178" s="121">
        <v>3321518</v>
      </c>
      <c r="D178" s="77"/>
      <c r="E178" s="119"/>
    </row>
    <row r="179" spans="1:5" ht="22.5" hidden="1" thickBot="1">
      <c r="A179" s="232" t="s">
        <v>71</v>
      </c>
      <c r="B179" s="71"/>
      <c r="C179" s="233">
        <v>28134873</v>
      </c>
      <c r="D179" s="43"/>
      <c r="E179" s="43"/>
    </row>
    <row r="180" spans="1:5" ht="21.75">
      <c r="A180" s="71"/>
      <c r="B180" s="71"/>
      <c r="C180" s="71"/>
      <c r="D180" s="71"/>
      <c r="E180" s="71"/>
    </row>
    <row r="181" spans="1:5" ht="21.75">
      <c r="A181" s="71"/>
      <c r="B181" s="71"/>
      <c r="C181" s="71"/>
      <c r="D181" s="71"/>
      <c r="E181" s="71"/>
    </row>
    <row r="182" spans="1:5" ht="21.75">
      <c r="A182" s="71"/>
      <c r="B182" s="71"/>
      <c r="C182" s="71"/>
      <c r="D182" s="71"/>
      <c r="E182" s="71"/>
    </row>
    <row r="183" spans="1:5" ht="21.75">
      <c r="A183" s="71"/>
      <c r="B183" s="71"/>
      <c r="C183" s="71"/>
      <c r="D183" s="71"/>
      <c r="E183" s="71"/>
    </row>
    <row r="184" spans="1:5" ht="21.75">
      <c r="A184" s="71"/>
      <c r="B184" s="71"/>
      <c r="C184" s="71"/>
      <c r="D184" s="71"/>
      <c r="E184" s="71"/>
    </row>
    <row r="185" spans="1:5" ht="21.75">
      <c r="A185" s="49" t="s">
        <v>94</v>
      </c>
      <c r="B185" s="399" t="s">
        <v>96</v>
      </c>
      <c r="C185" s="399"/>
      <c r="D185" s="399"/>
      <c r="E185" s="399"/>
    </row>
    <row r="186" spans="1:5" ht="21.75">
      <c r="A186" s="49" t="s">
        <v>198</v>
      </c>
      <c r="B186" s="399" t="s">
        <v>97</v>
      </c>
      <c r="C186" s="399"/>
      <c r="D186" s="399"/>
      <c r="E186" s="399"/>
    </row>
    <row r="187" spans="1:5" ht="21.75">
      <c r="A187" s="71"/>
      <c r="B187" s="71"/>
      <c r="C187" s="71"/>
      <c r="D187" s="71"/>
      <c r="E187" s="71"/>
    </row>
    <row r="188" spans="1:5" ht="21.75">
      <c r="A188" s="71"/>
      <c r="B188" s="71"/>
      <c r="C188" s="71"/>
      <c r="D188" s="71"/>
      <c r="E188" s="71"/>
    </row>
    <row r="189" spans="1:5" ht="21.75">
      <c r="A189" s="71"/>
      <c r="B189" s="71"/>
      <c r="C189" s="71"/>
      <c r="D189" s="71"/>
      <c r="E189" s="71"/>
    </row>
    <row r="190" spans="1:5" ht="21.75">
      <c r="A190" s="71"/>
      <c r="B190" s="71"/>
      <c r="C190" s="71"/>
      <c r="D190" s="71"/>
      <c r="E190" s="71"/>
    </row>
  </sheetData>
  <sheetProtection/>
  <mergeCells count="9">
    <mergeCell ref="A1:E1"/>
    <mergeCell ref="A2:E2"/>
    <mergeCell ref="A3:E3"/>
    <mergeCell ref="B185:C185"/>
    <mergeCell ref="D185:E185"/>
    <mergeCell ref="B186:C186"/>
    <mergeCell ref="D186:E186"/>
    <mergeCell ref="A94:E94"/>
    <mergeCell ref="A137:E137"/>
  </mergeCells>
  <printOptions/>
  <pageMargins left="0.5511811023622047" right="0.1968503937007874" top="0" bottom="0" header="0.11811023622047245" footer="0.31496062992125984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21"/>
  <sheetViews>
    <sheetView zoomScalePageLayoutView="0" workbookViewId="0" topLeftCell="A333">
      <selection activeCell="A287" sqref="A287"/>
    </sheetView>
  </sheetViews>
  <sheetFormatPr defaultColWidth="9.140625" defaultRowHeight="21.75"/>
  <cols>
    <col min="1" max="1" width="48.28125" style="0" customWidth="1"/>
    <col min="2" max="2" width="10.8515625" style="0" customWidth="1"/>
    <col min="3" max="3" width="15.00390625" style="0" customWidth="1"/>
    <col min="4" max="4" width="5.00390625" style="0" customWidth="1"/>
    <col min="5" max="5" width="12.8515625" style="0" customWidth="1"/>
    <col min="6" max="6" width="5.00390625" style="0" customWidth="1"/>
    <col min="10" max="10" width="18.28125" style="0" customWidth="1"/>
  </cols>
  <sheetData>
    <row r="1" ht="21.75" hidden="1"/>
    <row r="2" spans="1:6" ht="21.75" hidden="1">
      <c r="A2" s="43"/>
      <c r="B2" s="43"/>
      <c r="C2" s="43"/>
      <c r="D2" s="43"/>
      <c r="E2" s="43"/>
      <c r="F2" s="43"/>
    </row>
    <row r="3" spans="1:6" ht="23.25">
      <c r="A3" s="385" t="s">
        <v>214</v>
      </c>
      <c r="B3" s="385"/>
      <c r="C3" s="385"/>
      <c r="D3" s="385"/>
      <c r="E3" s="385"/>
      <c r="F3" s="385"/>
    </row>
    <row r="4" spans="1:6" ht="23.25">
      <c r="A4" s="385" t="s">
        <v>282</v>
      </c>
      <c r="B4" s="385"/>
      <c r="C4" s="385"/>
      <c r="D4" s="385"/>
      <c r="E4" s="385"/>
      <c r="F4" s="385"/>
    </row>
    <row r="5" spans="1:6" ht="23.25">
      <c r="A5" s="385" t="s">
        <v>215</v>
      </c>
      <c r="B5" s="385"/>
      <c r="C5" s="385"/>
      <c r="D5" s="385"/>
      <c r="E5" s="385"/>
      <c r="F5" s="385"/>
    </row>
    <row r="6" spans="1:6" ht="23.25">
      <c r="A6" s="129"/>
      <c r="B6" s="130" t="s">
        <v>216</v>
      </c>
      <c r="C6" s="404" t="s">
        <v>217</v>
      </c>
      <c r="D6" s="405"/>
      <c r="E6" s="404" t="s">
        <v>218</v>
      </c>
      <c r="F6" s="405"/>
    </row>
    <row r="7" spans="1:6" ht="23.25" hidden="1">
      <c r="A7" s="131" t="s">
        <v>219</v>
      </c>
      <c r="B7" s="37"/>
      <c r="C7" s="132">
        <v>100000</v>
      </c>
      <c r="D7" s="35" t="s">
        <v>4</v>
      </c>
      <c r="E7" s="86"/>
      <c r="F7" s="35"/>
    </row>
    <row r="8" spans="1:6" ht="23.25" hidden="1">
      <c r="A8" s="131" t="s">
        <v>220</v>
      </c>
      <c r="B8" s="37" t="s">
        <v>221</v>
      </c>
      <c r="C8" s="132">
        <v>781</v>
      </c>
      <c r="D8" s="37">
        <v>40</v>
      </c>
      <c r="E8" s="86"/>
      <c r="F8" s="133"/>
    </row>
    <row r="9" spans="1:6" ht="23.25" hidden="1">
      <c r="A9" s="131" t="s">
        <v>220</v>
      </c>
      <c r="B9" s="39" t="s">
        <v>222</v>
      </c>
      <c r="C9" s="134"/>
      <c r="D9" s="37"/>
      <c r="E9" s="37"/>
      <c r="F9" s="37"/>
    </row>
    <row r="10" spans="1:6" ht="23.25" hidden="1">
      <c r="A10" s="131" t="s">
        <v>220</v>
      </c>
      <c r="B10" s="39" t="s">
        <v>222</v>
      </c>
      <c r="C10" s="134">
        <v>1260</v>
      </c>
      <c r="D10" s="86">
        <v>50</v>
      </c>
      <c r="E10" s="37"/>
      <c r="F10" s="133"/>
    </row>
    <row r="11" spans="1:6" ht="23.25" hidden="1">
      <c r="A11" s="131" t="s">
        <v>220</v>
      </c>
      <c r="B11" s="39" t="s">
        <v>222</v>
      </c>
      <c r="C11" s="134">
        <v>67750</v>
      </c>
      <c r="D11" s="86" t="s">
        <v>4</v>
      </c>
      <c r="E11" s="37"/>
      <c r="F11" s="133"/>
    </row>
    <row r="12" spans="1:6" ht="23.25">
      <c r="A12" s="135" t="s">
        <v>223</v>
      </c>
      <c r="B12" s="39" t="s">
        <v>224</v>
      </c>
      <c r="C12" s="40">
        <v>8077878</v>
      </c>
      <c r="D12" s="136" t="s">
        <v>225</v>
      </c>
      <c r="E12" s="40"/>
      <c r="F12" s="133"/>
    </row>
    <row r="13" spans="1:6" ht="23.25">
      <c r="A13" s="135" t="s">
        <v>226</v>
      </c>
      <c r="B13" s="39" t="s">
        <v>227</v>
      </c>
      <c r="C13" s="40">
        <v>256474</v>
      </c>
      <c r="D13" s="137" t="s">
        <v>228</v>
      </c>
      <c r="E13" s="40"/>
      <c r="F13" s="133"/>
    </row>
    <row r="14" spans="1:6" ht="23.25">
      <c r="A14" s="135" t="s">
        <v>229</v>
      </c>
      <c r="B14" s="39" t="s">
        <v>227</v>
      </c>
      <c r="C14" s="138">
        <v>1608330</v>
      </c>
      <c r="D14" s="39" t="s">
        <v>230</v>
      </c>
      <c r="E14" s="139"/>
      <c r="F14" s="133"/>
    </row>
    <row r="15" spans="1:6" ht="23.25">
      <c r="A15" s="135" t="s">
        <v>231</v>
      </c>
      <c r="B15" s="39" t="s">
        <v>227</v>
      </c>
      <c r="C15" s="134">
        <v>457163</v>
      </c>
      <c r="D15" s="137" t="s">
        <v>232</v>
      </c>
      <c r="E15" s="40"/>
      <c r="F15" s="133"/>
    </row>
    <row r="16" spans="1:6" ht="23.25">
      <c r="A16" s="135" t="s">
        <v>233</v>
      </c>
      <c r="B16" s="39" t="s">
        <v>227</v>
      </c>
      <c r="C16" s="40">
        <v>4872231</v>
      </c>
      <c r="D16" s="137" t="s">
        <v>234</v>
      </c>
      <c r="E16" s="40"/>
      <c r="F16" s="133"/>
    </row>
    <row r="17" spans="1:6" ht="23.25" hidden="1">
      <c r="A17" s="135" t="s">
        <v>235</v>
      </c>
      <c r="B17" s="39" t="s">
        <v>236</v>
      </c>
      <c r="C17" s="40"/>
      <c r="D17" s="137"/>
      <c r="E17" s="40"/>
      <c r="F17" s="133"/>
    </row>
    <row r="18" spans="1:6" ht="23.25" hidden="1">
      <c r="A18" s="135" t="s">
        <v>237</v>
      </c>
      <c r="B18" s="39" t="s">
        <v>238</v>
      </c>
      <c r="C18" s="40"/>
      <c r="D18" s="137"/>
      <c r="E18" s="40"/>
      <c r="F18" s="133"/>
    </row>
    <row r="19" spans="1:6" ht="23.25" hidden="1">
      <c r="A19" s="135" t="s">
        <v>237</v>
      </c>
      <c r="B19" s="39" t="s">
        <v>238</v>
      </c>
      <c r="C19" s="40"/>
      <c r="D19" s="137"/>
      <c r="E19" s="40"/>
      <c r="F19" s="133"/>
    </row>
    <row r="20" spans="1:6" ht="23.25" hidden="1">
      <c r="A20" s="135" t="s">
        <v>237</v>
      </c>
      <c r="B20" s="39"/>
      <c r="C20" s="40"/>
      <c r="D20" s="137"/>
      <c r="E20" s="40"/>
      <c r="F20" s="133"/>
    </row>
    <row r="21" spans="1:6" ht="23.25" hidden="1">
      <c r="A21" s="135" t="s">
        <v>237</v>
      </c>
      <c r="B21" s="39" t="s">
        <v>238</v>
      </c>
      <c r="C21" s="40"/>
      <c r="D21" s="137"/>
      <c r="E21" s="40"/>
      <c r="F21" s="133"/>
    </row>
    <row r="22" spans="1:6" ht="23.25" hidden="1">
      <c r="A22" s="135" t="s">
        <v>237</v>
      </c>
      <c r="B22" s="39" t="s">
        <v>238</v>
      </c>
      <c r="C22" s="40"/>
      <c r="D22" s="137"/>
      <c r="E22" s="40"/>
      <c r="F22" s="133"/>
    </row>
    <row r="23" spans="1:6" ht="23.25">
      <c r="A23" s="135" t="s">
        <v>235</v>
      </c>
      <c r="B23" s="39" t="s">
        <v>236</v>
      </c>
      <c r="C23" s="40">
        <v>2375700</v>
      </c>
      <c r="D23" s="137" t="s">
        <v>183</v>
      </c>
      <c r="E23" s="40"/>
      <c r="F23" s="133"/>
    </row>
    <row r="24" spans="1:6" ht="23.25">
      <c r="A24" s="135" t="s">
        <v>295</v>
      </c>
      <c r="B24" s="39"/>
      <c r="C24" s="40">
        <v>165448</v>
      </c>
      <c r="D24" s="137" t="s">
        <v>296</v>
      </c>
      <c r="E24" s="40"/>
      <c r="F24" s="133"/>
    </row>
    <row r="25" spans="1:6" ht="23.25" hidden="1">
      <c r="A25" s="135" t="s">
        <v>58</v>
      </c>
      <c r="B25" s="39" t="s">
        <v>241</v>
      </c>
      <c r="C25" s="40"/>
      <c r="D25" s="136"/>
      <c r="E25" s="40"/>
      <c r="F25" s="133"/>
    </row>
    <row r="26" spans="1:10" ht="23.25">
      <c r="A26" s="135" t="s">
        <v>294</v>
      </c>
      <c r="B26" s="39" t="s">
        <v>244</v>
      </c>
      <c r="C26" s="40">
        <v>35000</v>
      </c>
      <c r="D26" s="136" t="s">
        <v>4</v>
      </c>
      <c r="E26" s="40"/>
      <c r="F26" s="133"/>
      <c r="J26" s="58"/>
    </row>
    <row r="27" spans="1:10" ht="23.25" hidden="1">
      <c r="A27" s="135"/>
      <c r="B27" s="39"/>
      <c r="C27" s="40"/>
      <c r="D27" s="136"/>
      <c r="E27" s="40"/>
      <c r="F27" s="133"/>
      <c r="J27" s="58"/>
    </row>
    <row r="28" spans="1:6" ht="23.25" hidden="1">
      <c r="A28" s="135" t="s">
        <v>66</v>
      </c>
      <c r="B28" s="39">
        <v>400</v>
      </c>
      <c r="C28" s="40"/>
      <c r="D28" s="137"/>
      <c r="E28" s="40"/>
      <c r="F28" s="133"/>
    </row>
    <row r="29" spans="1:6" ht="23.25" hidden="1">
      <c r="A29" s="135" t="s">
        <v>67</v>
      </c>
      <c r="B29" s="39">
        <v>450</v>
      </c>
      <c r="C29" s="40"/>
      <c r="D29" s="137"/>
      <c r="E29" s="40"/>
      <c r="F29" s="133"/>
    </row>
    <row r="30" spans="1:6" ht="23.25" hidden="1">
      <c r="A30" s="135" t="s">
        <v>68</v>
      </c>
      <c r="B30" s="39">
        <v>500</v>
      </c>
      <c r="C30" s="40"/>
      <c r="D30" s="137"/>
      <c r="E30" s="40"/>
      <c r="F30" s="133"/>
    </row>
    <row r="31" spans="1:6" ht="23.25" hidden="1">
      <c r="A31" s="135" t="s">
        <v>69</v>
      </c>
      <c r="B31" s="39">
        <v>550</v>
      </c>
      <c r="C31" s="40"/>
      <c r="D31" s="137"/>
      <c r="E31" s="40"/>
      <c r="F31" s="133"/>
    </row>
    <row r="32" spans="1:6" ht="23.25" hidden="1">
      <c r="A32" s="135" t="s">
        <v>245</v>
      </c>
      <c r="B32" s="39">
        <v>3001</v>
      </c>
      <c r="C32" s="40"/>
      <c r="D32" s="137"/>
      <c r="E32" s="40"/>
      <c r="F32" s="37"/>
    </row>
    <row r="33" spans="1:6" ht="23.25" hidden="1">
      <c r="A33" s="135" t="s">
        <v>246</v>
      </c>
      <c r="B33" s="39">
        <v>3001</v>
      </c>
      <c r="C33" s="40"/>
      <c r="D33" s="137"/>
      <c r="E33" s="40"/>
      <c r="F33" s="133"/>
    </row>
    <row r="34" spans="1:6" ht="23.25" hidden="1">
      <c r="A34" s="135" t="s">
        <v>247</v>
      </c>
      <c r="B34" s="39">
        <v>3001</v>
      </c>
      <c r="C34" s="40"/>
      <c r="D34" s="137"/>
      <c r="E34" s="40"/>
      <c r="F34" s="133"/>
    </row>
    <row r="35" spans="1:6" ht="23.25" hidden="1">
      <c r="A35" s="135" t="s">
        <v>248</v>
      </c>
      <c r="B35" s="39">
        <v>3001</v>
      </c>
      <c r="C35" s="40"/>
      <c r="D35" s="137"/>
      <c r="E35" s="40"/>
      <c r="F35" s="133"/>
    </row>
    <row r="36" spans="1:6" ht="23.25" hidden="1">
      <c r="A36" s="135" t="s">
        <v>249</v>
      </c>
      <c r="B36" s="39">
        <v>3001</v>
      </c>
      <c r="C36" s="40"/>
      <c r="D36" s="137"/>
      <c r="E36" s="40"/>
      <c r="F36" s="133"/>
    </row>
    <row r="37" spans="1:6" ht="23.25" hidden="1">
      <c r="A37" s="135" t="s">
        <v>250</v>
      </c>
      <c r="B37" s="39">
        <v>3001</v>
      </c>
      <c r="C37" s="40"/>
      <c r="D37" s="137"/>
      <c r="E37" s="40"/>
      <c r="F37" s="133"/>
    </row>
    <row r="38" spans="1:6" ht="23.25" hidden="1">
      <c r="A38" s="135" t="s">
        <v>251</v>
      </c>
      <c r="B38" s="39">
        <v>3001</v>
      </c>
      <c r="C38" s="40"/>
      <c r="D38" s="137"/>
      <c r="E38" s="40"/>
      <c r="F38" s="133"/>
    </row>
    <row r="39" spans="1:6" ht="23.25" hidden="1">
      <c r="A39" s="135" t="s">
        <v>252</v>
      </c>
      <c r="B39" s="39">
        <v>3001</v>
      </c>
      <c r="C39" s="40"/>
      <c r="D39" s="137"/>
      <c r="E39" s="40"/>
      <c r="F39" s="133"/>
    </row>
    <row r="40" spans="1:6" ht="23.25" hidden="1">
      <c r="A40" s="135" t="s">
        <v>253</v>
      </c>
      <c r="B40" s="39">
        <v>3001</v>
      </c>
      <c r="C40" s="40"/>
      <c r="D40" s="137"/>
      <c r="E40" s="40"/>
      <c r="F40" s="133"/>
    </row>
    <row r="41" spans="1:6" ht="23.25" hidden="1">
      <c r="A41" s="135" t="s">
        <v>254</v>
      </c>
      <c r="B41" s="39">
        <v>3001</v>
      </c>
      <c r="C41" s="40"/>
      <c r="D41" s="137"/>
      <c r="E41" s="40"/>
      <c r="F41" s="133"/>
    </row>
    <row r="42" spans="1:6" ht="23.25" hidden="1">
      <c r="A42" s="135" t="s">
        <v>255</v>
      </c>
      <c r="B42" s="39">
        <v>702</v>
      </c>
      <c r="C42" s="40"/>
      <c r="D42" s="137"/>
      <c r="E42" s="40"/>
      <c r="F42" s="133"/>
    </row>
    <row r="43" spans="1:6" ht="23.25" hidden="1">
      <c r="A43" s="135" t="s">
        <v>66</v>
      </c>
      <c r="B43" s="39">
        <v>400</v>
      </c>
      <c r="C43" s="40"/>
      <c r="D43" s="137"/>
      <c r="E43" s="40"/>
      <c r="F43" s="133"/>
    </row>
    <row r="44" spans="1:6" ht="23.25" hidden="1">
      <c r="A44" s="135" t="s">
        <v>67</v>
      </c>
      <c r="B44" s="39">
        <v>450</v>
      </c>
      <c r="C44" s="40"/>
      <c r="D44" s="137"/>
      <c r="E44" s="40"/>
      <c r="F44" s="133"/>
    </row>
    <row r="45" spans="1:6" ht="23.25" hidden="1">
      <c r="A45" s="135" t="s">
        <v>68</v>
      </c>
      <c r="B45" s="39">
        <v>500</v>
      </c>
      <c r="C45" s="40"/>
      <c r="D45" s="137"/>
      <c r="E45" s="40"/>
      <c r="F45" s="133"/>
    </row>
    <row r="46" spans="1:6" ht="23.25" hidden="1">
      <c r="A46" s="135" t="s">
        <v>69</v>
      </c>
      <c r="B46" s="39">
        <v>550</v>
      </c>
      <c r="C46" s="40"/>
      <c r="D46" s="137"/>
      <c r="E46" s="40"/>
      <c r="F46" s="133"/>
    </row>
    <row r="47" spans="1:6" ht="23.25" hidden="1">
      <c r="A47" s="135" t="s">
        <v>255</v>
      </c>
      <c r="B47" s="39">
        <v>702</v>
      </c>
      <c r="C47" s="40"/>
      <c r="D47" s="137"/>
      <c r="E47" s="40"/>
      <c r="F47" s="133"/>
    </row>
    <row r="48" spans="1:6" ht="23.25" hidden="1">
      <c r="A48" s="135" t="s">
        <v>242</v>
      </c>
      <c r="B48" s="39" t="s">
        <v>256</v>
      </c>
      <c r="C48" s="40"/>
      <c r="D48" s="137"/>
      <c r="E48" s="40"/>
      <c r="F48" s="133"/>
    </row>
    <row r="49" spans="1:6" ht="23.25" hidden="1">
      <c r="A49" s="135" t="s">
        <v>255</v>
      </c>
      <c r="B49" s="39">
        <v>704</v>
      </c>
      <c r="C49" s="40"/>
      <c r="D49" s="137"/>
      <c r="E49" s="40"/>
      <c r="F49" s="133"/>
    </row>
    <row r="50" spans="1:6" ht="23.25" hidden="1">
      <c r="A50" s="135" t="s">
        <v>257</v>
      </c>
      <c r="B50" s="39"/>
      <c r="C50" s="40"/>
      <c r="D50" s="137"/>
      <c r="E50" s="40"/>
      <c r="F50" s="133"/>
    </row>
    <row r="51" spans="1:6" ht="23.25" hidden="1">
      <c r="A51" s="135" t="s">
        <v>258</v>
      </c>
      <c r="B51" s="39">
        <v>3002</v>
      </c>
      <c r="C51" s="40"/>
      <c r="D51" s="137"/>
      <c r="E51" s="40"/>
      <c r="F51" s="133"/>
    </row>
    <row r="52" spans="1:6" ht="23.25" hidden="1">
      <c r="A52" s="135" t="s">
        <v>259</v>
      </c>
      <c r="B52" s="39">
        <v>3002</v>
      </c>
      <c r="C52" s="40"/>
      <c r="D52" s="137"/>
      <c r="E52" s="40"/>
      <c r="F52" s="133"/>
    </row>
    <row r="53" spans="1:6" ht="23.25" hidden="1">
      <c r="A53" s="135" t="s">
        <v>260</v>
      </c>
      <c r="B53" s="39">
        <v>3002</v>
      </c>
      <c r="C53" s="40"/>
      <c r="D53" s="137"/>
      <c r="E53" s="40"/>
      <c r="F53" s="133"/>
    </row>
    <row r="54" spans="1:6" ht="23.25" hidden="1">
      <c r="A54" s="135" t="s">
        <v>261</v>
      </c>
      <c r="B54" s="39">
        <v>3002</v>
      </c>
      <c r="C54" s="40"/>
      <c r="D54" s="137"/>
      <c r="E54" s="40"/>
      <c r="F54" s="133"/>
    </row>
    <row r="55" spans="1:6" ht="23.25" hidden="1">
      <c r="A55" s="135" t="s">
        <v>262</v>
      </c>
      <c r="B55" s="39">
        <v>3002</v>
      </c>
      <c r="C55" s="40"/>
      <c r="D55" s="137"/>
      <c r="E55" s="40"/>
      <c r="F55" s="133"/>
    </row>
    <row r="56" spans="1:6" ht="23.25" hidden="1">
      <c r="A56" s="135" t="s">
        <v>263</v>
      </c>
      <c r="B56" s="39">
        <v>3002</v>
      </c>
      <c r="C56" s="40"/>
      <c r="D56" s="137"/>
      <c r="E56" s="40"/>
      <c r="F56" s="133"/>
    </row>
    <row r="57" spans="1:6" ht="23.25" hidden="1">
      <c r="A57" s="135" t="s">
        <v>264</v>
      </c>
      <c r="B57" s="39">
        <v>3002</v>
      </c>
      <c r="C57" s="40"/>
      <c r="D57" s="137"/>
      <c r="E57" s="40"/>
      <c r="F57" s="133"/>
    </row>
    <row r="58" spans="1:6" ht="23.25" hidden="1">
      <c r="A58" s="135" t="s">
        <v>265</v>
      </c>
      <c r="B58" s="39">
        <v>3002</v>
      </c>
      <c r="C58" s="40"/>
      <c r="D58" s="137"/>
      <c r="E58" s="40"/>
      <c r="F58" s="133"/>
    </row>
    <row r="59" spans="1:6" ht="23.25" hidden="1">
      <c r="A59" s="135" t="s">
        <v>266</v>
      </c>
      <c r="B59" s="39">
        <v>3002</v>
      </c>
      <c r="C59" s="40"/>
      <c r="D59" s="137"/>
      <c r="E59" s="40"/>
      <c r="F59" s="133"/>
    </row>
    <row r="60" spans="1:6" ht="23.25" hidden="1">
      <c r="A60" s="135" t="s">
        <v>67</v>
      </c>
      <c r="B60" s="39">
        <v>450</v>
      </c>
      <c r="C60" s="40"/>
      <c r="D60" s="137"/>
      <c r="E60" s="40"/>
      <c r="F60" s="133"/>
    </row>
    <row r="61" spans="1:6" ht="23.25" hidden="1">
      <c r="A61" s="135" t="s">
        <v>68</v>
      </c>
      <c r="B61" s="39">
        <v>500</v>
      </c>
      <c r="C61" s="40"/>
      <c r="D61" s="137"/>
      <c r="E61" s="40"/>
      <c r="F61" s="133"/>
    </row>
    <row r="62" spans="1:6" ht="23.25" hidden="1">
      <c r="A62" s="135" t="s">
        <v>69</v>
      </c>
      <c r="B62" s="39">
        <v>550</v>
      </c>
      <c r="C62" s="40"/>
      <c r="D62" s="137"/>
      <c r="E62" s="40"/>
      <c r="F62" s="133"/>
    </row>
    <row r="63" spans="1:6" ht="23.25" hidden="1">
      <c r="A63" s="135"/>
      <c r="B63" s="39"/>
      <c r="C63" s="40"/>
      <c r="D63" s="136"/>
      <c r="E63" s="40"/>
      <c r="F63" s="133"/>
    </row>
    <row r="64" spans="1:6" ht="23.25" hidden="1">
      <c r="A64" s="135"/>
      <c r="B64" s="39" t="s">
        <v>256</v>
      </c>
      <c r="C64" s="40"/>
      <c r="D64" s="137"/>
      <c r="E64" s="40"/>
      <c r="F64" s="133"/>
    </row>
    <row r="65" spans="1:6" ht="23.25" hidden="1">
      <c r="A65" s="135"/>
      <c r="B65" s="39" t="s">
        <v>4</v>
      </c>
      <c r="C65" s="40"/>
      <c r="D65" s="137"/>
      <c r="E65" s="40"/>
      <c r="F65" s="133"/>
    </row>
    <row r="66" spans="1:6" ht="23.25" hidden="1">
      <c r="A66" s="135"/>
      <c r="B66" s="39">
        <v>999</v>
      </c>
      <c r="C66" s="40"/>
      <c r="D66" s="137"/>
      <c r="E66" s="40"/>
      <c r="F66" s="133"/>
    </row>
    <row r="67" spans="1:6" ht="23.25" hidden="1">
      <c r="A67" s="135"/>
      <c r="B67" s="39" t="s">
        <v>267</v>
      </c>
      <c r="C67" s="40"/>
      <c r="D67" s="137"/>
      <c r="E67" s="40"/>
      <c r="F67" s="133"/>
    </row>
    <row r="68" spans="1:6" ht="23.25" hidden="1">
      <c r="A68" s="135"/>
      <c r="B68" s="39"/>
      <c r="C68" s="40"/>
      <c r="D68" s="137"/>
      <c r="E68" s="40"/>
      <c r="F68" s="133"/>
    </row>
    <row r="69" spans="1:6" ht="23.25" hidden="1">
      <c r="A69" s="135"/>
      <c r="B69" s="39"/>
      <c r="C69" s="40"/>
      <c r="D69" s="136"/>
      <c r="E69" s="40"/>
      <c r="F69" s="133"/>
    </row>
    <row r="70" spans="1:6" ht="23.25" hidden="1">
      <c r="A70" s="135" t="s">
        <v>242</v>
      </c>
      <c r="B70" s="39" t="s">
        <v>244</v>
      </c>
      <c r="C70" s="40"/>
      <c r="D70" s="136"/>
      <c r="E70" s="40"/>
      <c r="F70" s="133"/>
    </row>
    <row r="71" spans="1:6" ht="23.25" hidden="1">
      <c r="A71" s="135" t="s">
        <v>268</v>
      </c>
      <c r="B71" s="39"/>
      <c r="C71" s="40"/>
      <c r="D71" s="136"/>
      <c r="E71" s="40"/>
      <c r="F71" s="133"/>
    </row>
    <row r="72" spans="1:6" ht="23.25" hidden="1">
      <c r="A72" s="135" t="s">
        <v>10</v>
      </c>
      <c r="B72" s="39"/>
      <c r="C72" s="40"/>
      <c r="D72" s="86"/>
      <c r="E72" s="40"/>
      <c r="F72" s="133"/>
    </row>
    <row r="73" spans="1:6" ht="23.25">
      <c r="A73" s="135" t="s">
        <v>269</v>
      </c>
      <c r="B73" s="39" t="s">
        <v>270</v>
      </c>
      <c r="C73" s="40"/>
      <c r="D73" s="86"/>
      <c r="E73" s="138">
        <v>3639407</v>
      </c>
      <c r="F73" s="39" t="s">
        <v>299</v>
      </c>
    </row>
    <row r="74" spans="1:7" ht="23.25">
      <c r="A74" s="135" t="s">
        <v>10</v>
      </c>
      <c r="B74" s="140"/>
      <c r="C74" s="138"/>
      <c r="D74" s="141"/>
      <c r="E74" s="138">
        <v>6681584</v>
      </c>
      <c r="F74" s="142" t="s">
        <v>300</v>
      </c>
      <c r="G74" s="4"/>
    </row>
    <row r="75" spans="1:6" ht="23.25" hidden="1">
      <c r="A75" s="38" t="s">
        <v>9</v>
      </c>
      <c r="B75" s="37">
        <v>900</v>
      </c>
      <c r="C75" s="38"/>
      <c r="D75" s="38"/>
      <c r="E75" s="40">
        <v>648358</v>
      </c>
      <c r="F75" s="40">
        <v>20</v>
      </c>
    </row>
    <row r="76" spans="1:6" ht="23.25" hidden="1">
      <c r="A76" s="38" t="s">
        <v>7</v>
      </c>
      <c r="B76" s="38"/>
      <c r="C76" s="38"/>
      <c r="D76" s="38"/>
      <c r="E76" s="40">
        <v>34254</v>
      </c>
      <c r="F76" s="40">
        <v>48</v>
      </c>
    </row>
    <row r="77" spans="1:6" ht="23.25" hidden="1">
      <c r="A77" s="38" t="s">
        <v>271</v>
      </c>
      <c r="B77" s="38"/>
      <c r="C77" s="38"/>
      <c r="D77" s="38"/>
      <c r="E77" s="40">
        <v>3676343</v>
      </c>
      <c r="F77" s="40">
        <v>87</v>
      </c>
    </row>
    <row r="78" spans="1:6" ht="23.25" hidden="1">
      <c r="A78" s="143" t="s">
        <v>272</v>
      </c>
      <c r="B78" s="143"/>
      <c r="C78" s="38"/>
      <c r="D78" s="38"/>
      <c r="E78" s="40">
        <v>16627</v>
      </c>
      <c r="F78" s="40" t="s">
        <v>4</v>
      </c>
    </row>
    <row r="79" spans="1:6" ht="23.25" hidden="1">
      <c r="A79" s="38"/>
      <c r="B79" s="38"/>
      <c r="C79" s="38"/>
      <c r="D79" s="38"/>
      <c r="E79" s="40"/>
      <c r="F79" s="40"/>
    </row>
    <row r="80" spans="1:6" ht="24" hidden="1" thickBot="1">
      <c r="A80" s="38"/>
      <c r="B80" s="38"/>
      <c r="C80" s="144">
        <v>24045421</v>
      </c>
      <c r="D80" s="145">
        <v>37</v>
      </c>
      <c r="E80" s="42">
        <v>24045421</v>
      </c>
      <c r="F80" s="42">
        <v>37</v>
      </c>
    </row>
    <row r="81" spans="1:6" ht="23.25" hidden="1">
      <c r="A81" s="38"/>
      <c r="B81" s="37"/>
      <c r="C81" s="40"/>
      <c r="D81" s="37"/>
      <c r="E81" s="40"/>
      <c r="F81" s="37"/>
    </row>
    <row r="82" spans="1:6" ht="23.25" hidden="1">
      <c r="A82" s="38" t="s">
        <v>273</v>
      </c>
      <c r="B82" s="37">
        <v>900</v>
      </c>
      <c r="C82" s="40"/>
      <c r="D82" s="37"/>
      <c r="E82" s="40">
        <v>715176</v>
      </c>
      <c r="F82" s="37">
        <v>71</v>
      </c>
    </row>
    <row r="83" spans="1:6" ht="23.25" hidden="1">
      <c r="A83" s="38" t="s">
        <v>7</v>
      </c>
      <c r="B83" s="37" t="s">
        <v>4</v>
      </c>
      <c r="C83" s="40"/>
      <c r="D83" s="37"/>
      <c r="E83" s="40">
        <v>212915</v>
      </c>
      <c r="F83" s="37">
        <v>39</v>
      </c>
    </row>
    <row r="84" spans="1:6" ht="23.25" hidden="1">
      <c r="A84" s="38" t="s">
        <v>8</v>
      </c>
      <c r="B84" s="37">
        <v>600</v>
      </c>
      <c r="C84" s="40"/>
      <c r="D84" s="37"/>
      <c r="E84" s="40">
        <v>17199</v>
      </c>
      <c r="F84" s="37" t="s">
        <v>4</v>
      </c>
    </row>
    <row r="85" spans="1:6" ht="23.25" hidden="1">
      <c r="A85" s="146" t="s">
        <v>271</v>
      </c>
      <c r="B85" s="37" t="s">
        <v>4</v>
      </c>
      <c r="C85" s="40"/>
      <c r="D85" s="37"/>
      <c r="E85" s="40">
        <v>5051782</v>
      </c>
      <c r="F85" s="37" t="s">
        <v>4</v>
      </c>
    </row>
    <row r="86" spans="1:6" ht="23.25" hidden="1">
      <c r="A86" s="147" t="s">
        <v>272</v>
      </c>
      <c r="B86" s="148" t="s">
        <v>4</v>
      </c>
      <c r="C86" s="40"/>
      <c r="D86" s="37"/>
      <c r="E86" s="40">
        <v>16627</v>
      </c>
      <c r="F86" s="37" t="s">
        <v>4</v>
      </c>
    </row>
    <row r="87" spans="1:6" ht="23.25" hidden="1">
      <c r="A87" s="143"/>
      <c r="B87" s="148"/>
      <c r="C87" s="40"/>
      <c r="D87" s="37"/>
      <c r="E87" s="40"/>
      <c r="F87" s="37"/>
    </row>
    <row r="88" spans="1:6" ht="24" hidden="1" thickBot="1">
      <c r="A88" s="84"/>
      <c r="B88" s="133"/>
      <c r="C88" s="42">
        <v>22357427</v>
      </c>
      <c r="D88" s="149">
        <v>52</v>
      </c>
      <c r="E88" s="42">
        <v>22357427</v>
      </c>
      <c r="F88" s="149">
        <v>52</v>
      </c>
    </row>
    <row r="89" spans="1:6" ht="23.25" hidden="1">
      <c r="A89" s="84"/>
      <c r="B89" s="86"/>
      <c r="C89" s="85"/>
      <c r="D89" s="86"/>
      <c r="E89" s="85"/>
      <c r="F89" s="86"/>
    </row>
    <row r="90" spans="1:6" ht="23.25" hidden="1">
      <c r="A90" s="402"/>
      <c r="B90" s="402"/>
      <c r="C90" s="402"/>
      <c r="D90" s="402"/>
      <c r="E90" s="402"/>
      <c r="F90" s="402"/>
    </row>
    <row r="91" spans="1:6" ht="23.25" hidden="1">
      <c r="A91" s="150"/>
      <c r="B91" s="150"/>
      <c r="C91" s="150"/>
      <c r="D91" s="150"/>
      <c r="E91" s="150"/>
      <c r="F91" s="150"/>
    </row>
    <row r="92" spans="1:6" ht="23.25" hidden="1">
      <c r="A92" s="150"/>
      <c r="B92" s="150"/>
      <c r="C92" s="150"/>
      <c r="D92" s="150"/>
      <c r="E92" s="150"/>
      <c r="F92" s="150"/>
    </row>
    <row r="93" spans="1:6" ht="23.25" hidden="1">
      <c r="A93" s="84"/>
      <c r="B93" s="86"/>
      <c r="C93" s="85"/>
      <c r="D93" s="86"/>
      <c r="E93" s="85"/>
      <c r="F93" s="150"/>
    </row>
    <row r="94" spans="1:6" ht="23.25" hidden="1">
      <c r="A94" s="84"/>
      <c r="B94" s="86"/>
      <c r="C94" s="85"/>
      <c r="D94" s="86"/>
      <c r="E94" s="85"/>
      <c r="F94" s="150"/>
    </row>
    <row r="95" spans="1:6" ht="23.25" hidden="1">
      <c r="A95" s="150"/>
      <c r="B95" s="150"/>
      <c r="C95" s="150"/>
      <c r="D95" s="150"/>
      <c r="E95" s="150"/>
      <c r="F95" s="150"/>
    </row>
    <row r="96" spans="1:6" ht="23.25" hidden="1">
      <c r="A96" s="151"/>
      <c r="B96" s="86"/>
      <c r="C96" s="403"/>
      <c r="D96" s="403"/>
      <c r="E96" s="403"/>
      <c r="F96" s="403"/>
    </row>
    <row r="97" spans="1:6" ht="23.25" hidden="1">
      <c r="A97" s="151"/>
      <c r="B97" s="86"/>
      <c r="C97" s="86"/>
      <c r="D97" s="86"/>
      <c r="E97" s="86"/>
      <c r="F97" s="86"/>
    </row>
    <row r="98" spans="1:6" ht="23.25" hidden="1">
      <c r="A98" s="84"/>
      <c r="B98" s="86"/>
      <c r="C98" s="85"/>
      <c r="D98" s="86"/>
      <c r="E98" s="85"/>
      <c r="F98" s="86"/>
    </row>
    <row r="99" spans="1:6" ht="23.25" hidden="1">
      <c r="A99" s="84"/>
      <c r="B99" s="86"/>
      <c r="C99" s="85"/>
      <c r="D99" s="86"/>
      <c r="E99" s="85"/>
      <c r="F99" s="86"/>
    </row>
    <row r="100" spans="1:6" ht="23.25" hidden="1">
      <c r="A100" s="84"/>
      <c r="B100" s="86"/>
      <c r="C100" s="85"/>
      <c r="D100" s="86"/>
      <c r="E100" s="85"/>
      <c r="F100" s="86"/>
    </row>
    <row r="101" spans="1:6" ht="23.25" hidden="1">
      <c r="A101" s="84"/>
      <c r="B101" s="86"/>
      <c r="C101" s="85"/>
      <c r="D101" s="86"/>
      <c r="E101" s="85"/>
      <c r="F101" s="86"/>
    </row>
    <row r="102" spans="1:6" ht="23.25" hidden="1">
      <c r="A102" s="84" t="s">
        <v>274</v>
      </c>
      <c r="B102" s="86"/>
      <c r="C102" s="85"/>
      <c r="D102" s="86"/>
      <c r="E102" s="85"/>
      <c r="F102" s="86"/>
    </row>
    <row r="103" spans="1:6" ht="23.25" hidden="1">
      <c r="A103" s="84"/>
      <c r="B103" s="86"/>
      <c r="C103" s="85"/>
      <c r="D103" s="86"/>
      <c r="E103" s="85"/>
      <c r="F103" s="86"/>
    </row>
    <row r="104" spans="1:6" ht="23.25" hidden="1">
      <c r="A104" s="152" t="s">
        <v>43</v>
      </c>
      <c r="B104" s="34" t="s">
        <v>216</v>
      </c>
      <c r="C104" s="409" t="s">
        <v>217</v>
      </c>
      <c r="D104" s="410"/>
      <c r="E104" s="409" t="s">
        <v>218</v>
      </c>
      <c r="F104" s="410"/>
    </row>
    <row r="105" spans="1:6" ht="23.25">
      <c r="A105" s="38" t="s">
        <v>297</v>
      </c>
      <c r="B105" s="39" t="s">
        <v>275</v>
      </c>
      <c r="C105" s="135"/>
      <c r="D105" s="38"/>
      <c r="E105" s="85">
        <v>952751</v>
      </c>
      <c r="F105" s="142" t="s">
        <v>276</v>
      </c>
    </row>
    <row r="106" spans="1:6" ht="23.25">
      <c r="A106" s="135" t="s">
        <v>81</v>
      </c>
      <c r="B106" s="140" t="s">
        <v>291</v>
      </c>
      <c r="C106" s="135"/>
      <c r="D106" s="38"/>
      <c r="E106" s="85">
        <v>70883</v>
      </c>
      <c r="F106" s="142" t="s">
        <v>4</v>
      </c>
    </row>
    <row r="107" spans="1:6" ht="23.25">
      <c r="A107" s="38" t="s">
        <v>298</v>
      </c>
      <c r="B107" s="153" t="s">
        <v>290</v>
      </c>
      <c r="C107" s="135"/>
      <c r="D107" s="38"/>
      <c r="E107" s="85">
        <v>5368600</v>
      </c>
      <c r="F107" s="142" t="s">
        <v>4</v>
      </c>
    </row>
    <row r="108" spans="1:6" ht="23.25">
      <c r="A108" s="143" t="s">
        <v>100</v>
      </c>
      <c r="B108" s="154"/>
      <c r="C108" s="143"/>
      <c r="D108" s="38"/>
      <c r="E108" s="85">
        <v>1135000</v>
      </c>
      <c r="F108" s="142" t="s">
        <v>4</v>
      </c>
    </row>
    <row r="109" spans="1:6" ht="23.25" hidden="1">
      <c r="A109" s="155" t="s">
        <v>82</v>
      </c>
      <c r="B109" s="156"/>
      <c r="C109" s="155"/>
      <c r="D109" s="143"/>
      <c r="E109" s="157"/>
      <c r="F109" s="158"/>
    </row>
    <row r="110" spans="1:10" ht="24" thickBot="1">
      <c r="A110" s="84"/>
      <c r="B110" s="159"/>
      <c r="C110" s="42">
        <v>17848227</v>
      </c>
      <c r="D110" s="160" t="s">
        <v>301</v>
      </c>
      <c r="E110" s="161">
        <v>17848227</v>
      </c>
      <c r="F110" s="162" t="s">
        <v>301</v>
      </c>
      <c r="J110" s="5"/>
    </row>
    <row r="111" spans="1:6" ht="24" hidden="1" thickTop="1">
      <c r="A111" s="84"/>
      <c r="B111" s="86"/>
      <c r="C111" s="85"/>
      <c r="D111" s="86"/>
      <c r="E111" s="85"/>
      <c r="F111" s="86"/>
    </row>
    <row r="112" spans="1:6" ht="24" hidden="1" thickTop="1">
      <c r="A112" s="84"/>
      <c r="B112" s="86"/>
      <c r="C112" s="85"/>
      <c r="D112" s="86"/>
      <c r="E112" s="85"/>
      <c r="F112" s="86"/>
    </row>
    <row r="113" spans="1:6" ht="24" hidden="1" thickTop="1">
      <c r="A113" s="84"/>
      <c r="B113" s="86"/>
      <c r="C113" s="85"/>
      <c r="D113" s="86"/>
      <c r="E113" s="85"/>
      <c r="F113" s="86"/>
    </row>
    <row r="114" spans="1:6" ht="24" hidden="1" thickTop="1">
      <c r="A114" s="84"/>
      <c r="B114" s="86"/>
      <c r="C114" s="85"/>
      <c r="D114" s="86"/>
      <c r="E114" s="85"/>
      <c r="F114" s="86"/>
    </row>
    <row r="115" spans="1:6" ht="24" hidden="1" thickTop="1">
      <c r="A115" s="402" t="s">
        <v>277</v>
      </c>
      <c r="B115" s="402"/>
      <c r="C115" s="402"/>
      <c r="D115" s="402"/>
      <c r="E115" s="402"/>
      <c r="F115" s="402"/>
    </row>
    <row r="116" spans="1:6" ht="24" hidden="1" thickTop="1">
      <c r="A116" s="151" t="s">
        <v>278</v>
      </c>
      <c r="B116" s="86"/>
      <c r="C116" s="403"/>
      <c r="D116" s="403"/>
      <c r="E116" s="403"/>
      <c r="F116" s="403"/>
    </row>
    <row r="117" spans="1:6" ht="24" hidden="1" thickTop="1">
      <c r="A117" s="151"/>
      <c r="B117" s="86"/>
      <c r="C117" s="86"/>
      <c r="D117" s="86"/>
      <c r="E117" s="86"/>
      <c r="F117" s="86"/>
    </row>
    <row r="118" spans="1:6" ht="24" thickTop="1">
      <c r="A118" s="151"/>
      <c r="B118" s="86"/>
      <c r="C118" s="86"/>
      <c r="D118" s="86"/>
      <c r="E118" s="86"/>
      <c r="F118" s="86"/>
    </row>
    <row r="119" spans="1:6" ht="23.25" hidden="1">
      <c r="A119" s="151"/>
      <c r="B119" s="86"/>
      <c r="C119" s="86"/>
      <c r="D119" s="86"/>
      <c r="E119" s="86"/>
      <c r="F119" s="86"/>
    </row>
    <row r="120" spans="1:6" ht="23.25" hidden="1">
      <c r="A120" s="151"/>
      <c r="B120" s="86"/>
      <c r="C120" s="86"/>
      <c r="D120" s="86"/>
      <c r="E120" s="86"/>
      <c r="F120" s="86"/>
    </row>
    <row r="121" spans="1:6" ht="23.25" hidden="1">
      <c r="A121" s="151"/>
      <c r="B121" s="86"/>
      <c r="C121" s="86"/>
      <c r="D121" s="86"/>
      <c r="E121" s="86"/>
      <c r="F121" s="86"/>
    </row>
    <row r="122" spans="1:6" ht="23.25">
      <c r="A122" s="151"/>
      <c r="B122" s="86"/>
      <c r="C122" s="86"/>
      <c r="D122" s="86"/>
      <c r="E122" s="86"/>
      <c r="F122" s="86"/>
    </row>
    <row r="123" spans="1:6" ht="23.25">
      <c r="A123" s="151"/>
      <c r="B123" s="86"/>
      <c r="C123" s="86"/>
      <c r="D123" s="86"/>
      <c r="E123" s="86"/>
      <c r="F123" s="86"/>
    </row>
    <row r="124" spans="1:6" ht="23.25">
      <c r="A124" s="151"/>
      <c r="B124" s="86"/>
      <c r="C124" s="86"/>
      <c r="D124" s="86"/>
      <c r="E124" s="86"/>
      <c r="F124" s="86"/>
    </row>
    <row r="125" spans="1:6" ht="23.25">
      <c r="A125" s="151"/>
      <c r="B125" s="86"/>
      <c r="C125" s="86"/>
      <c r="D125" s="86"/>
      <c r="E125" s="86"/>
      <c r="F125" s="86"/>
    </row>
    <row r="126" spans="1:7" ht="23.25">
      <c r="A126" s="84"/>
      <c r="B126" s="86"/>
      <c r="C126" s="85" t="s">
        <v>449</v>
      </c>
      <c r="D126" s="86"/>
      <c r="E126" s="85"/>
      <c r="F126" s="86"/>
      <c r="G126" s="5"/>
    </row>
    <row r="127" spans="1:7" ht="23.25">
      <c r="A127" s="84" t="s">
        <v>279</v>
      </c>
      <c r="B127" s="86"/>
      <c r="C127" s="85"/>
      <c r="D127" s="86"/>
      <c r="E127" s="85"/>
      <c r="F127" s="86"/>
      <c r="G127" s="5"/>
    </row>
    <row r="128" spans="1:7" ht="23.25">
      <c r="A128" s="84" t="s">
        <v>280</v>
      </c>
      <c r="B128" s="86"/>
      <c r="C128" s="85"/>
      <c r="D128" s="86"/>
      <c r="E128" s="85"/>
      <c r="F128" s="86"/>
      <c r="G128" s="5"/>
    </row>
    <row r="129" spans="1:7" ht="23.25">
      <c r="A129" s="84"/>
      <c r="B129" s="86"/>
      <c r="C129" s="85"/>
      <c r="D129" s="86"/>
      <c r="E129" s="85"/>
      <c r="F129" s="86"/>
      <c r="G129" s="5"/>
    </row>
    <row r="130" spans="1:7" ht="23.25" hidden="1">
      <c r="A130" s="84"/>
      <c r="B130" s="86"/>
      <c r="C130" s="85"/>
      <c r="D130" s="86"/>
      <c r="E130" s="85"/>
      <c r="F130" s="86"/>
      <c r="G130" s="5"/>
    </row>
    <row r="131" spans="1:7" ht="23.25">
      <c r="A131" s="84"/>
      <c r="B131" s="86"/>
      <c r="C131" s="85"/>
      <c r="D131" s="86"/>
      <c r="E131" s="85"/>
      <c r="F131" s="86"/>
      <c r="G131" s="5"/>
    </row>
    <row r="132" spans="1:7" ht="23.25">
      <c r="A132" s="83"/>
      <c r="B132" s="83"/>
      <c r="C132" s="83"/>
      <c r="D132" s="83"/>
      <c r="E132" s="83"/>
      <c r="F132" s="83"/>
      <c r="G132" s="5"/>
    </row>
    <row r="133" spans="1:7" ht="23.25">
      <c r="A133" s="83"/>
      <c r="B133" s="83"/>
      <c r="C133" s="83"/>
      <c r="D133" s="83"/>
      <c r="E133" s="83"/>
      <c r="F133" s="83"/>
      <c r="G133" s="5"/>
    </row>
    <row r="134" spans="1:7" ht="21.75" customHeight="1" hidden="1">
      <c r="A134" s="83"/>
      <c r="B134" s="83"/>
      <c r="C134" s="83"/>
      <c r="D134" s="83"/>
      <c r="E134" s="163"/>
      <c r="F134" s="163"/>
      <c r="G134" s="5"/>
    </row>
    <row r="135" spans="1:7" ht="23.25">
      <c r="A135" s="84"/>
      <c r="B135" s="86"/>
      <c r="C135" s="85"/>
      <c r="D135" s="86"/>
      <c r="E135" s="85"/>
      <c r="F135" s="86"/>
      <c r="G135" s="5"/>
    </row>
    <row r="136" spans="1:7" ht="23.25">
      <c r="A136" s="84"/>
      <c r="B136" s="86"/>
      <c r="C136" s="85"/>
      <c r="D136" s="86"/>
      <c r="E136" s="85"/>
      <c r="F136" s="86"/>
      <c r="G136" s="5"/>
    </row>
    <row r="137" spans="1:7" ht="24">
      <c r="A137" s="164"/>
      <c r="B137" s="103"/>
      <c r="C137" s="165"/>
      <c r="D137" s="103"/>
      <c r="E137" s="165"/>
      <c r="F137" s="103"/>
      <c r="G137" s="5"/>
    </row>
    <row r="138" spans="1:7" ht="24" customHeight="1" hidden="1">
      <c r="A138" s="164"/>
      <c r="B138" s="103"/>
      <c r="C138" s="165"/>
      <c r="D138" s="103"/>
      <c r="E138" s="165"/>
      <c r="F138" s="103"/>
      <c r="G138" s="5"/>
    </row>
    <row r="139" spans="1:7" ht="24">
      <c r="A139" s="164"/>
      <c r="B139" s="103"/>
      <c r="C139" s="165"/>
      <c r="D139" s="103"/>
      <c r="E139" s="165"/>
      <c r="F139" s="103"/>
      <c r="G139" s="5"/>
    </row>
    <row r="140" spans="1:7" ht="24">
      <c r="A140" s="164"/>
      <c r="B140" s="103"/>
      <c r="C140" s="165"/>
      <c r="D140" s="103"/>
      <c r="E140" s="165"/>
      <c r="F140" s="103"/>
      <c r="G140" s="5"/>
    </row>
    <row r="141" spans="1:7" ht="24">
      <c r="A141" s="166"/>
      <c r="B141" s="103"/>
      <c r="C141" s="165"/>
      <c r="D141" s="103"/>
      <c r="E141" s="165"/>
      <c r="F141" s="103"/>
      <c r="G141" s="5"/>
    </row>
    <row r="142" spans="1:7" ht="21.75">
      <c r="A142" s="5"/>
      <c r="B142" s="8"/>
      <c r="C142" s="33"/>
      <c r="D142" s="8"/>
      <c r="E142" s="32"/>
      <c r="F142" s="89"/>
      <c r="G142" s="5"/>
    </row>
    <row r="143" spans="1:7" ht="21.75">
      <c r="A143" s="5"/>
      <c r="B143" s="8"/>
      <c r="C143" s="33"/>
      <c r="D143" s="8"/>
      <c r="E143" s="33"/>
      <c r="F143" s="8"/>
      <c r="G143" s="5"/>
    </row>
    <row r="144" spans="1:7" ht="21.75">
      <c r="A144" s="5"/>
      <c r="B144" s="8"/>
      <c r="C144" s="33"/>
      <c r="D144" s="8"/>
      <c r="E144" s="33"/>
      <c r="F144" s="8"/>
      <c r="G144" s="5"/>
    </row>
    <row r="145" spans="1:7" ht="23.25">
      <c r="A145" s="83"/>
      <c r="B145" s="83"/>
      <c r="C145" s="83"/>
      <c r="D145" s="83"/>
      <c r="E145" s="83"/>
      <c r="F145" s="83"/>
      <c r="G145" s="5"/>
    </row>
    <row r="146" spans="1:7" ht="23.25">
      <c r="A146" s="83"/>
      <c r="B146" s="83"/>
      <c r="C146" s="83"/>
      <c r="D146" s="83"/>
      <c r="E146" s="83"/>
      <c r="F146" s="83"/>
      <c r="G146" s="5"/>
    </row>
    <row r="147" spans="1:7" ht="23.25">
      <c r="A147" s="90"/>
      <c r="B147" s="90"/>
      <c r="C147" s="83"/>
      <c r="D147" s="83"/>
      <c r="E147" s="83"/>
      <c r="F147" s="83"/>
      <c r="G147" s="5"/>
    </row>
    <row r="148" spans="1:6" ht="21.75">
      <c r="A148" s="71"/>
      <c r="B148" s="56"/>
      <c r="C148" s="47"/>
      <c r="D148" s="55"/>
      <c r="E148" s="58"/>
      <c r="F148" s="55"/>
    </row>
    <row r="149" spans="1:6" ht="21.75">
      <c r="A149" s="71"/>
      <c r="B149" s="56"/>
      <c r="C149" s="47"/>
      <c r="D149" s="91"/>
      <c r="E149" s="58"/>
      <c r="F149" s="56"/>
    </row>
    <row r="150" spans="1:6" ht="23.25">
      <c r="A150" s="71"/>
      <c r="B150" s="92"/>
      <c r="C150" s="93"/>
      <c r="D150" s="94"/>
      <c r="E150" s="47"/>
      <c r="F150" s="56"/>
    </row>
    <row r="151" spans="1:6" ht="23.25">
      <c r="A151" s="71"/>
      <c r="B151" s="92"/>
      <c r="C151" s="93"/>
      <c r="D151" s="94"/>
      <c r="E151" s="47"/>
      <c r="F151" s="56"/>
    </row>
    <row r="152" spans="1:6" ht="23.25">
      <c r="A152" s="71"/>
      <c r="B152" s="92"/>
      <c r="C152" s="93"/>
      <c r="D152" s="94"/>
      <c r="E152" s="47"/>
      <c r="F152" s="56"/>
    </row>
    <row r="153" spans="1:6" ht="23.25">
      <c r="A153" s="71"/>
      <c r="B153" s="92"/>
      <c r="C153" s="95"/>
      <c r="D153" s="94"/>
      <c r="E153" s="58"/>
      <c r="F153" s="56"/>
    </row>
    <row r="154" spans="1:6" ht="23.25">
      <c r="A154" s="71"/>
      <c r="B154" s="92"/>
      <c r="C154" s="93"/>
      <c r="D154" s="94"/>
      <c r="E154" s="58"/>
      <c r="F154" s="56"/>
    </row>
    <row r="155" spans="1:11" ht="24">
      <c r="A155" s="96"/>
      <c r="B155" s="97"/>
      <c r="C155" s="98"/>
      <c r="D155" s="99"/>
      <c r="E155" s="98"/>
      <c r="F155" s="99"/>
      <c r="K155" t="s">
        <v>281</v>
      </c>
    </row>
    <row r="156" spans="1:6" ht="24" customHeight="1" hidden="1">
      <c r="A156" s="88"/>
      <c r="B156" s="97"/>
      <c r="C156" s="100"/>
      <c r="D156" s="101"/>
      <c r="E156" s="100"/>
      <c r="F156" s="102"/>
    </row>
    <row r="157" spans="1:6" ht="24" customHeight="1" hidden="1">
      <c r="A157" s="103"/>
      <c r="B157" s="97"/>
      <c r="C157" s="104"/>
      <c r="D157" s="104"/>
      <c r="E157" s="102"/>
      <c r="F157" s="102"/>
    </row>
    <row r="158" spans="1:6" ht="24" customHeight="1" hidden="1">
      <c r="A158" s="103"/>
      <c r="B158" s="96"/>
      <c r="C158" s="105"/>
      <c r="D158" s="105"/>
      <c r="E158" s="105"/>
      <c r="F158" s="105"/>
    </row>
    <row r="159" spans="1:6" ht="24">
      <c r="A159" s="103"/>
      <c r="B159" s="96"/>
      <c r="C159" s="106"/>
      <c r="D159" s="107"/>
      <c r="E159" s="106"/>
      <c r="F159" s="107"/>
    </row>
    <row r="160" spans="1:6" ht="24">
      <c r="A160" s="108"/>
      <c r="B160" s="109"/>
      <c r="C160" s="109"/>
      <c r="D160" s="109"/>
      <c r="E160" s="109"/>
      <c r="F160" s="96"/>
    </row>
    <row r="161" spans="1:6" ht="24">
      <c r="A161" s="108"/>
      <c r="B161" s="109"/>
      <c r="C161" s="109"/>
      <c r="D161" s="109"/>
      <c r="E161" s="109"/>
      <c r="F161" s="96"/>
    </row>
    <row r="162" spans="1:7" ht="24">
      <c r="A162" s="108"/>
      <c r="B162" s="109"/>
      <c r="C162" s="109"/>
      <c r="D162" s="109"/>
      <c r="E162" s="109"/>
      <c r="F162" s="96"/>
      <c r="G162" s="5"/>
    </row>
    <row r="163" spans="1:7" ht="21.75">
      <c r="A163" s="71"/>
      <c r="B163" s="49"/>
      <c r="C163" s="58"/>
      <c r="D163" s="49"/>
      <c r="E163" s="58"/>
      <c r="F163" s="49"/>
      <c r="G163" s="5"/>
    </row>
    <row r="164" spans="1:7" ht="21.75">
      <c r="A164" s="71"/>
      <c r="B164" s="49"/>
      <c r="C164" s="58"/>
      <c r="D164" s="49"/>
      <c r="E164" s="58"/>
      <c r="F164" s="49"/>
      <c r="G164" s="5"/>
    </row>
    <row r="165" spans="1:7" ht="21.75">
      <c r="A165" s="71"/>
      <c r="B165" s="49"/>
      <c r="C165" s="58"/>
      <c r="D165" s="49"/>
      <c r="E165" s="58"/>
      <c r="F165" s="49"/>
      <c r="G165" s="5"/>
    </row>
    <row r="166" spans="1:7" ht="21.75">
      <c r="A166" s="71"/>
      <c r="B166" s="49"/>
      <c r="C166" s="58"/>
      <c r="D166" s="49"/>
      <c r="E166" s="58"/>
      <c r="F166" s="49"/>
      <c r="G166" s="5"/>
    </row>
    <row r="167" spans="1:7" ht="24">
      <c r="A167" s="109"/>
      <c r="B167" s="109"/>
      <c r="C167" s="109"/>
      <c r="D167" s="109"/>
      <c r="E167" s="109"/>
      <c r="F167" s="96"/>
      <c r="G167" s="5"/>
    </row>
    <row r="168" spans="1:7" ht="24">
      <c r="A168" s="109"/>
      <c r="B168" s="109"/>
      <c r="C168" s="109"/>
      <c r="D168" s="109"/>
      <c r="E168" s="109"/>
      <c r="F168" s="96"/>
      <c r="G168" s="5"/>
    </row>
    <row r="169" spans="1:7" ht="24">
      <c r="A169" s="109"/>
      <c r="B169" s="109"/>
      <c r="C169" s="109"/>
      <c r="D169" s="109"/>
      <c r="E169" s="109"/>
      <c r="F169" s="96"/>
      <c r="G169" s="5"/>
    </row>
    <row r="170" spans="1:7" ht="24">
      <c r="A170" s="109"/>
      <c r="B170" s="109"/>
      <c r="C170" s="109"/>
      <c r="D170" s="109"/>
      <c r="E170" s="109"/>
      <c r="F170" s="96"/>
      <c r="G170" s="5"/>
    </row>
    <row r="171" spans="1:7" ht="24">
      <c r="A171" s="109"/>
      <c r="B171" s="109"/>
      <c r="C171" s="109"/>
      <c r="D171" s="109"/>
      <c r="E171" s="109"/>
      <c r="F171" s="96"/>
      <c r="G171" s="5"/>
    </row>
    <row r="172" spans="1:7" ht="24">
      <c r="A172" s="109"/>
      <c r="B172" s="109"/>
      <c r="C172" s="109"/>
      <c r="D172" s="109"/>
      <c r="E172" s="109"/>
      <c r="F172" s="96"/>
      <c r="G172" s="5"/>
    </row>
    <row r="173" spans="1:7" ht="24">
      <c r="A173" s="109"/>
      <c r="B173" s="109"/>
      <c r="C173" s="109"/>
      <c r="D173" s="109"/>
      <c r="E173" s="109"/>
      <c r="F173" s="96"/>
      <c r="G173" s="5"/>
    </row>
    <row r="174" spans="1:7" ht="24">
      <c r="A174" s="109"/>
      <c r="B174" s="109"/>
      <c r="C174" s="109"/>
      <c r="D174" s="109"/>
      <c r="E174" s="109"/>
      <c r="F174" s="96"/>
      <c r="G174" s="5"/>
    </row>
    <row r="175" spans="1:7" ht="24">
      <c r="A175" s="109"/>
      <c r="B175" s="109"/>
      <c r="C175" s="109"/>
      <c r="D175" s="109"/>
      <c r="E175" s="109"/>
      <c r="F175" s="96"/>
      <c r="G175" s="5"/>
    </row>
    <row r="176" spans="1:7" ht="24">
      <c r="A176" s="87"/>
      <c r="B176" s="110"/>
      <c r="C176" s="110"/>
      <c r="D176" s="110"/>
      <c r="E176" s="110"/>
      <c r="F176" s="96"/>
      <c r="G176" s="5"/>
    </row>
    <row r="177" spans="1:7" ht="21.75">
      <c r="A177" s="397" t="s">
        <v>214</v>
      </c>
      <c r="B177" s="397"/>
      <c r="C177" s="397"/>
      <c r="D177" s="397"/>
      <c r="E177" s="397"/>
      <c r="F177" s="397"/>
      <c r="G177" s="5"/>
    </row>
    <row r="178" spans="1:7" ht="21.75">
      <c r="A178" s="397" t="s">
        <v>282</v>
      </c>
      <c r="B178" s="397"/>
      <c r="C178" s="397"/>
      <c r="D178" s="397"/>
      <c r="E178" s="397"/>
      <c r="F178" s="397"/>
      <c r="G178" s="5"/>
    </row>
    <row r="179" spans="1:7" ht="21.75">
      <c r="A179" s="398" t="s">
        <v>283</v>
      </c>
      <c r="B179" s="398"/>
      <c r="C179" s="398"/>
      <c r="D179" s="398"/>
      <c r="E179" s="398"/>
      <c r="F179" s="398"/>
      <c r="G179" s="5"/>
    </row>
    <row r="180" spans="1:7" ht="21.75">
      <c r="A180" s="44"/>
      <c r="B180" s="45" t="s">
        <v>216</v>
      </c>
      <c r="C180" s="406" t="s">
        <v>217</v>
      </c>
      <c r="D180" s="407"/>
      <c r="E180" s="406" t="s">
        <v>218</v>
      </c>
      <c r="F180" s="407"/>
      <c r="G180" s="5"/>
    </row>
    <row r="181" spans="1:7" ht="21.75">
      <c r="A181" s="53" t="s">
        <v>223</v>
      </c>
      <c r="B181" s="51" t="s">
        <v>224</v>
      </c>
      <c r="C181" s="54">
        <v>7057498</v>
      </c>
      <c r="D181" s="55" t="s">
        <v>284</v>
      </c>
      <c r="E181" s="48"/>
      <c r="F181" s="111"/>
      <c r="G181" s="5"/>
    </row>
    <row r="182" spans="1:7" ht="21.75">
      <c r="A182" s="53" t="s">
        <v>226</v>
      </c>
      <c r="B182" s="51" t="s">
        <v>227</v>
      </c>
      <c r="C182" s="54">
        <v>254541</v>
      </c>
      <c r="D182" s="56" t="s">
        <v>234</v>
      </c>
      <c r="E182" s="46"/>
      <c r="F182" s="50"/>
      <c r="G182" s="5"/>
    </row>
    <row r="183" spans="1:7" ht="21.75" customHeight="1" hidden="1">
      <c r="A183" s="53"/>
      <c r="B183" s="51"/>
      <c r="C183" s="52"/>
      <c r="D183" s="46"/>
      <c r="E183" s="46"/>
      <c r="F183" s="50"/>
      <c r="G183" s="5"/>
    </row>
    <row r="184" spans="1:7" ht="21.75" customHeight="1" hidden="1">
      <c r="A184" s="53"/>
      <c r="B184" s="51"/>
      <c r="C184" s="54"/>
      <c r="D184" s="55"/>
      <c r="E184" s="54"/>
      <c r="F184" s="50"/>
      <c r="G184" s="5"/>
    </row>
    <row r="185" spans="1:7" ht="21.75" customHeight="1" hidden="1">
      <c r="A185" s="53"/>
      <c r="B185" s="51"/>
      <c r="C185" s="54"/>
      <c r="D185" s="56"/>
      <c r="E185" s="54"/>
      <c r="F185" s="50"/>
      <c r="G185" s="5"/>
    </row>
    <row r="186" spans="1:7" ht="21.75" customHeight="1" hidden="1">
      <c r="A186" s="53"/>
      <c r="B186" s="51"/>
      <c r="C186" s="57"/>
      <c r="D186" s="51"/>
      <c r="E186" s="54"/>
      <c r="F186" s="50"/>
      <c r="G186" s="5"/>
    </row>
    <row r="187" spans="1:7" ht="21.75" customHeight="1" hidden="1">
      <c r="A187" s="53"/>
      <c r="B187" s="51"/>
      <c r="C187" s="52"/>
      <c r="D187" s="56"/>
      <c r="E187" s="54"/>
      <c r="F187" s="50"/>
      <c r="G187" s="5"/>
    </row>
    <row r="188" spans="1:7" ht="21.75" customHeight="1" hidden="1">
      <c r="A188" s="53"/>
      <c r="B188" s="51"/>
      <c r="C188" s="54"/>
      <c r="D188" s="56"/>
      <c r="E188" s="54"/>
      <c r="F188" s="50"/>
      <c r="G188" s="5"/>
    </row>
    <row r="189" spans="1:7" ht="21.75" customHeight="1" hidden="1">
      <c r="A189" s="53"/>
      <c r="B189" s="51"/>
      <c r="C189" s="54"/>
      <c r="D189" s="56"/>
      <c r="E189" s="54"/>
      <c r="F189" s="50"/>
      <c r="G189" s="5"/>
    </row>
    <row r="190" spans="1:7" ht="21.75" customHeight="1" hidden="1">
      <c r="A190" s="53"/>
      <c r="B190" s="51"/>
      <c r="C190" s="54"/>
      <c r="D190" s="56"/>
      <c r="E190" s="54"/>
      <c r="F190" s="50"/>
      <c r="G190" s="5"/>
    </row>
    <row r="191" spans="1:7" ht="21.75" customHeight="1" hidden="1">
      <c r="A191" s="53"/>
      <c r="B191" s="51"/>
      <c r="C191" s="54"/>
      <c r="D191" s="56"/>
      <c r="E191" s="54"/>
      <c r="F191" s="50"/>
      <c r="G191" s="5"/>
    </row>
    <row r="192" spans="1:7" ht="21.75" customHeight="1" hidden="1">
      <c r="A192" s="53"/>
      <c r="B192" s="51"/>
      <c r="C192" s="54"/>
      <c r="D192" s="56"/>
      <c r="E192" s="54"/>
      <c r="F192" s="50"/>
      <c r="G192" s="5"/>
    </row>
    <row r="193" spans="1:7" ht="21.75" customHeight="1" hidden="1">
      <c r="A193" s="53"/>
      <c r="B193" s="51"/>
      <c r="C193" s="54"/>
      <c r="D193" s="56"/>
      <c r="E193" s="54"/>
      <c r="F193" s="50"/>
      <c r="G193" s="5"/>
    </row>
    <row r="194" spans="1:7" ht="21.75" customHeight="1" hidden="1">
      <c r="A194" s="53"/>
      <c r="B194" s="51"/>
      <c r="C194" s="54"/>
      <c r="D194" s="56"/>
      <c r="E194" s="54"/>
      <c r="F194" s="50"/>
      <c r="G194" s="5"/>
    </row>
    <row r="195" spans="1:7" ht="21.75" customHeight="1" hidden="1">
      <c r="A195" s="53"/>
      <c r="B195" s="51"/>
      <c r="C195" s="54"/>
      <c r="D195" s="55"/>
      <c r="E195" s="54"/>
      <c r="F195" s="50"/>
      <c r="G195" s="5"/>
    </row>
    <row r="196" spans="1:7" ht="21.75" customHeight="1" hidden="1">
      <c r="A196" s="53"/>
      <c r="B196" s="51"/>
      <c r="C196" s="54"/>
      <c r="D196" s="55"/>
      <c r="E196" s="54"/>
      <c r="F196" s="50"/>
      <c r="G196" s="5"/>
    </row>
    <row r="197" spans="1:7" ht="21.75" customHeight="1" hidden="1">
      <c r="A197" s="53"/>
      <c r="B197" s="51"/>
      <c r="C197" s="54"/>
      <c r="D197" s="56"/>
      <c r="E197" s="54"/>
      <c r="F197" s="50"/>
      <c r="G197" s="5"/>
    </row>
    <row r="198" spans="1:7" ht="21.75" customHeight="1" hidden="1">
      <c r="A198" s="53"/>
      <c r="B198" s="51"/>
      <c r="C198" s="54"/>
      <c r="D198" s="56"/>
      <c r="E198" s="54"/>
      <c r="F198" s="50"/>
      <c r="G198" s="5"/>
    </row>
    <row r="199" spans="1:7" ht="21.75" customHeight="1" hidden="1">
      <c r="A199" s="53"/>
      <c r="B199" s="51"/>
      <c r="C199" s="54"/>
      <c r="D199" s="56"/>
      <c r="E199" s="54"/>
      <c r="F199" s="50"/>
      <c r="G199" s="5"/>
    </row>
    <row r="200" spans="1:7" ht="21.75" customHeight="1" hidden="1">
      <c r="A200" s="53"/>
      <c r="B200" s="51"/>
      <c r="C200" s="54"/>
      <c r="D200" s="56"/>
      <c r="E200" s="54"/>
      <c r="F200" s="50"/>
      <c r="G200" s="5"/>
    </row>
    <row r="201" spans="1:7" ht="21.75" customHeight="1" hidden="1">
      <c r="A201" s="53"/>
      <c r="B201" s="51"/>
      <c r="C201" s="54"/>
      <c r="D201" s="56"/>
      <c r="E201" s="54"/>
      <c r="F201" s="50"/>
      <c r="G201" s="5"/>
    </row>
    <row r="202" spans="1:7" ht="21.75" customHeight="1" hidden="1">
      <c r="A202" s="53"/>
      <c r="B202" s="51"/>
      <c r="C202" s="54"/>
      <c r="D202" s="56"/>
      <c r="E202" s="54"/>
      <c r="F202" s="50"/>
      <c r="G202" s="5"/>
    </row>
    <row r="203" spans="1:7" ht="21.75" customHeight="1" hidden="1">
      <c r="A203" s="53"/>
      <c r="B203" s="51"/>
      <c r="C203" s="54"/>
      <c r="D203" s="55"/>
      <c r="E203" s="54"/>
      <c r="F203" s="50"/>
      <c r="G203" s="112"/>
    </row>
    <row r="204" spans="1:7" ht="21.75" customHeight="1" hidden="1">
      <c r="A204" s="53"/>
      <c r="B204" s="51"/>
      <c r="C204" s="54"/>
      <c r="D204" s="55"/>
      <c r="E204" s="54"/>
      <c r="F204" s="50"/>
      <c r="G204" s="112"/>
    </row>
    <row r="205" spans="1:7" ht="21.75" customHeight="1" hidden="1">
      <c r="A205" s="53"/>
      <c r="B205" s="51"/>
      <c r="C205" s="54"/>
      <c r="D205" s="56"/>
      <c r="E205" s="54"/>
      <c r="F205" s="50"/>
      <c r="G205" s="112"/>
    </row>
    <row r="206" spans="1:7" ht="21.75" hidden="1">
      <c r="A206" s="53"/>
      <c r="B206" s="51"/>
      <c r="C206" s="54"/>
      <c r="D206" s="56"/>
      <c r="E206" s="54"/>
      <c r="F206" s="50"/>
      <c r="G206" s="5"/>
    </row>
    <row r="207" spans="1:6" ht="21.75" hidden="1">
      <c r="A207" s="53"/>
      <c r="B207" s="51"/>
      <c r="C207" s="54"/>
      <c r="D207" s="56"/>
      <c r="E207" s="54"/>
      <c r="F207" s="50"/>
    </row>
    <row r="208" spans="1:6" ht="21.75" hidden="1">
      <c r="A208" s="53"/>
      <c r="B208" s="51"/>
      <c r="C208" s="54"/>
      <c r="D208" s="55"/>
      <c r="E208" s="54"/>
      <c r="F208" s="50"/>
    </row>
    <row r="209" spans="1:6" ht="21.75" hidden="1">
      <c r="A209" s="53"/>
      <c r="B209" s="51"/>
      <c r="C209" s="54"/>
      <c r="D209" s="55"/>
      <c r="E209" s="54"/>
      <c r="F209" s="50"/>
    </row>
    <row r="210" spans="1:6" ht="21.75" hidden="1">
      <c r="A210" s="53"/>
      <c r="B210" s="51"/>
      <c r="C210" s="54"/>
      <c r="D210" s="56"/>
      <c r="E210" s="54"/>
      <c r="F210" s="50"/>
    </row>
    <row r="211" spans="1:6" ht="21.75" hidden="1">
      <c r="A211" s="53"/>
      <c r="B211" s="51"/>
      <c r="C211" s="54"/>
      <c r="D211" s="56"/>
      <c r="E211" s="54"/>
      <c r="F211" s="50"/>
    </row>
    <row r="212" spans="1:6" ht="21.75" hidden="1">
      <c r="A212" s="53"/>
      <c r="B212" s="51"/>
      <c r="C212" s="54"/>
      <c r="D212" s="55"/>
      <c r="E212" s="54"/>
      <c r="F212" s="50"/>
    </row>
    <row r="213" spans="1:6" ht="21.75" hidden="1">
      <c r="A213" s="53"/>
      <c r="B213" s="46"/>
      <c r="C213" s="54"/>
      <c r="D213" s="56"/>
      <c r="E213" s="54"/>
      <c r="F213" s="50"/>
    </row>
    <row r="214" spans="1:6" ht="21.75" hidden="1">
      <c r="A214" s="53"/>
      <c r="B214" s="51"/>
      <c r="C214" s="54"/>
      <c r="D214" s="55"/>
      <c r="E214" s="54"/>
      <c r="F214" s="50"/>
    </row>
    <row r="215" spans="1:6" ht="21.75" hidden="1">
      <c r="A215" s="53"/>
      <c r="B215" s="51"/>
      <c r="C215" s="54"/>
      <c r="D215" s="55"/>
      <c r="E215" s="54"/>
      <c r="F215" s="50"/>
    </row>
    <row r="216" spans="1:6" ht="21.75" hidden="1">
      <c r="A216" s="53"/>
      <c r="B216" s="51"/>
      <c r="C216" s="54"/>
      <c r="D216" s="55"/>
      <c r="E216" s="54"/>
      <c r="F216" s="50"/>
    </row>
    <row r="217" spans="1:6" ht="21.75" hidden="1">
      <c r="A217" s="53"/>
      <c r="B217" s="51"/>
      <c r="C217" s="54"/>
      <c r="D217" s="56"/>
      <c r="E217" s="54"/>
      <c r="F217" s="50"/>
    </row>
    <row r="218" spans="1:6" ht="21.75" hidden="1">
      <c r="A218" s="53"/>
      <c r="B218" s="51"/>
      <c r="C218" s="54"/>
      <c r="D218" s="56"/>
      <c r="E218" s="54"/>
      <c r="F218" s="50"/>
    </row>
    <row r="219" spans="1:6" ht="21.75" hidden="1">
      <c r="A219" s="53"/>
      <c r="B219" s="51"/>
      <c r="C219" s="54"/>
      <c r="D219" s="56"/>
      <c r="E219" s="54"/>
      <c r="F219" s="50"/>
    </row>
    <row r="220" spans="1:6" ht="21.75" hidden="1">
      <c r="A220" s="53"/>
      <c r="B220" s="51"/>
      <c r="C220" s="54"/>
      <c r="D220" s="56"/>
      <c r="E220" s="54"/>
      <c r="F220" s="50"/>
    </row>
    <row r="221" spans="1:6" ht="21.75" hidden="1">
      <c r="A221" s="53"/>
      <c r="B221" s="51"/>
      <c r="C221" s="54"/>
      <c r="D221" s="56"/>
      <c r="E221" s="54"/>
      <c r="F221" s="50"/>
    </row>
    <row r="222" spans="1:6" ht="21.75" hidden="1">
      <c r="A222" s="53"/>
      <c r="B222" s="51"/>
      <c r="C222" s="54"/>
      <c r="D222" s="56"/>
      <c r="E222" s="54"/>
      <c r="F222" s="50"/>
    </row>
    <row r="223" spans="1:6" ht="21.75" hidden="1">
      <c r="A223" s="53"/>
      <c r="B223" s="51"/>
      <c r="C223" s="54"/>
      <c r="D223" s="56"/>
      <c r="E223" s="54"/>
      <c r="F223" s="50"/>
    </row>
    <row r="224" spans="1:6" ht="21.75" hidden="1">
      <c r="A224" s="53"/>
      <c r="B224" s="51"/>
      <c r="C224" s="54"/>
      <c r="D224" s="56"/>
      <c r="E224" s="54"/>
      <c r="F224" s="50"/>
    </row>
    <row r="225" spans="1:6" ht="21.75" hidden="1">
      <c r="A225" s="53"/>
      <c r="B225" s="51"/>
      <c r="C225" s="54"/>
      <c r="D225" s="56"/>
      <c r="E225" s="54"/>
      <c r="F225" s="50"/>
    </row>
    <row r="226" spans="1:6" ht="21.75" hidden="1">
      <c r="A226" s="53"/>
      <c r="B226" s="51"/>
      <c r="C226" s="54"/>
      <c r="D226" s="56"/>
      <c r="E226" s="54"/>
      <c r="F226" s="50"/>
    </row>
    <row r="227" spans="1:6" ht="21.75" hidden="1">
      <c r="A227" s="53"/>
      <c r="B227" s="51"/>
      <c r="C227" s="54"/>
      <c r="D227" s="56"/>
      <c r="E227" s="54"/>
      <c r="F227" s="50"/>
    </row>
    <row r="228" spans="1:6" ht="21.75" hidden="1">
      <c r="A228" s="53"/>
      <c r="B228" s="51"/>
      <c r="C228" s="54"/>
      <c r="D228" s="56"/>
      <c r="E228" s="54"/>
      <c r="F228" s="50"/>
    </row>
    <row r="229" spans="1:6" ht="21.75" hidden="1">
      <c r="A229" s="53"/>
      <c r="B229" s="51"/>
      <c r="C229" s="54"/>
      <c r="D229" s="56"/>
      <c r="E229" s="54"/>
      <c r="F229" s="50"/>
    </row>
    <row r="230" spans="1:6" ht="21.75" hidden="1">
      <c r="A230" s="53"/>
      <c r="B230" s="51"/>
      <c r="C230" s="54"/>
      <c r="D230" s="56"/>
      <c r="E230" s="54"/>
      <c r="F230" s="50"/>
    </row>
    <row r="231" spans="1:6" ht="21.75" hidden="1">
      <c r="A231" s="53"/>
      <c r="B231" s="51"/>
      <c r="C231" s="54"/>
      <c r="D231" s="56"/>
      <c r="E231" s="54"/>
      <c r="F231" s="50"/>
    </row>
    <row r="232" spans="1:6" ht="21.75" hidden="1">
      <c r="A232" s="53"/>
      <c r="B232" s="51"/>
      <c r="C232" s="54"/>
      <c r="D232" s="56"/>
      <c r="E232" s="54"/>
      <c r="F232" s="50"/>
    </row>
    <row r="233" spans="1:6" ht="21.75">
      <c r="A233" s="53" t="s">
        <v>229</v>
      </c>
      <c r="B233" s="51" t="s">
        <v>227</v>
      </c>
      <c r="C233" s="57">
        <v>1079175</v>
      </c>
      <c r="D233" s="51" t="s">
        <v>284</v>
      </c>
      <c r="E233" s="54"/>
      <c r="F233" s="50"/>
    </row>
    <row r="234" spans="1:6" ht="21.75">
      <c r="A234" s="53" t="s">
        <v>231</v>
      </c>
      <c r="B234" s="51" t="s">
        <v>227</v>
      </c>
      <c r="C234" s="52">
        <v>427190</v>
      </c>
      <c r="D234" s="56" t="s">
        <v>285</v>
      </c>
      <c r="E234" s="54"/>
      <c r="F234" s="50"/>
    </row>
    <row r="235" spans="1:6" ht="21.75">
      <c r="A235" s="53" t="s">
        <v>233</v>
      </c>
      <c r="B235" s="51" t="s">
        <v>227</v>
      </c>
      <c r="C235" s="54">
        <v>5601708</v>
      </c>
      <c r="D235" s="56" t="s">
        <v>286</v>
      </c>
      <c r="E235" s="54"/>
      <c r="F235" s="50"/>
    </row>
    <row r="236" spans="1:6" ht="21.75">
      <c r="A236" s="53" t="s">
        <v>235</v>
      </c>
      <c r="B236" s="51" t="s">
        <v>236</v>
      </c>
      <c r="C236" s="54">
        <v>3022906</v>
      </c>
      <c r="D236" s="56" t="s">
        <v>287</v>
      </c>
      <c r="E236" s="54"/>
      <c r="F236" s="50"/>
    </row>
    <row r="237" spans="1:6" ht="21.75">
      <c r="A237" s="53" t="s">
        <v>239</v>
      </c>
      <c r="B237" s="51"/>
      <c r="C237" s="54">
        <v>52717</v>
      </c>
      <c r="D237" s="56" t="s">
        <v>240</v>
      </c>
      <c r="E237" s="54"/>
      <c r="F237" s="50"/>
    </row>
    <row r="238" spans="1:6" ht="21.75">
      <c r="A238" s="53" t="s">
        <v>99</v>
      </c>
      <c r="B238" s="51"/>
      <c r="C238" s="54">
        <v>35594</v>
      </c>
      <c r="D238" s="56" t="s">
        <v>4</v>
      </c>
      <c r="E238" s="54"/>
      <c r="F238" s="50"/>
    </row>
    <row r="239" spans="1:6" ht="21.75">
      <c r="A239" s="53" t="s">
        <v>211</v>
      </c>
      <c r="B239" s="51" t="s">
        <v>270</v>
      </c>
      <c r="C239" s="54"/>
      <c r="D239" s="56"/>
      <c r="E239" s="54">
        <v>4866773</v>
      </c>
      <c r="F239" s="50">
        <v>30</v>
      </c>
    </row>
    <row r="240" spans="1:6" ht="21.75">
      <c r="A240" s="53" t="s">
        <v>10</v>
      </c>
      <c r="B240" s="51"/>
      <c r="C240" s="54"/>
      <c r="D240" s="56"/>
      <c r="E240" s="54">
        <v>5769625</v>
      </c>
      <c r="F240" s="50">
        <v>98</v>
      </c>
    </row>
    <row r="241" spans="1:6" ht="21.75">
      <c r="A241" s="53" t="s">
        <v>288</v>
      </c>
      <c r="B241" s="51"/>
      <c r="C241" s="54"/>
      <c r="D241" s="56"/>
      <c r="E241" s="54">
        <v>20000</v>
      </c>
      <c r="F241" s="50" t="s">
        <v>4</v>
      </c>
    </row>
    <row r="242" spans="1:6" ht="21.75">
      <c r="A242" s="53" t="s">
        <v>289</v>
      </c>
      <c r="B242" s="51" t="s">
        <v>275</v>
      </c>
      <c r="C242" s="54"/>
      <c r="D242" s="56"/>
      <c r="E242" s="54">
        <v>567208</v>
      </c>
      <c r="F242" s="50">
        <v>56</v>
      </c>
    </row>
    <row r="243" spans="1:6" ht="21.75">
      <c r="A243" s="53" t="s">
        <v>7</v>
      </c>
      <c r="B243" s="51"/>
      <c r="C243" s="54"/>
      <c r="D243" s="56"/>
      <c r="E243" s="54">
        <v>427190</v>
      </c>
      <c r="F243" s="50">
        <v>43</v>
      </c>
    </row>
    <row r="244" spans="1:6" ht="21.75">
      <c r="A244" s="53" t="s">
        <v>8</v>
      </c>
      <c r="B244" s="51" t="s">
        <v>290</v>
      </c>
      <c r="C244" s="54"/>
      <c r="D244" s="56"/>
      <c r="E244" s="54">
        <v>4784668</v>
      </c>
      <c r="F244" s="50" t="s">
        <v>4</v>
      </c>
    </row>
    <row r="245" spans="1:6" ht="21.75">
      <c r="A245" s="53" t="s">
        <v>81</v>
      </c>
      <c r="B245" s="51" t="s">
        <v>291</v>
      </c>
      <c r="C245" s="54"/>
      <c r="D245" s="56"/>
      <c r="E245" s="54">
        <v>195136</v>
      </c>
      <c r="F245" s="50" t="s">
        <v>4</v>
      </c>
    </row>
    <row r="246" spans="1:6" ht="21.75">
      <c r="A246" s="53" t="s">
        <v>100</v>
      </c>
      <c r="B246" s="51"/>
      <c r="C246" s="54"/>
      <c r="D246" s="56"/>
      <c r="E246" s="54">
        <v>890730</v>
      </c>
      <c r="F246" s="50" t="s">
        <v>4</v>
      </c>
    </row>
    <row r="247" spans="1:6" ht="21.75">
      <c r="A247" s="77" t="s">
        <v>89</v>
      </c>
      <c r="B247" s="113"/>
      <c r="C247" s="54"/>
      <c r="D247" s="56"/>
      <c r="E247" s="54">
        <v>10000</v>
      </c>
      <c r="F247" s="50" t="s">
        <v>4</v>
      </c>
    </row>
    <row r="248" spans="1:6" ht="21.75" hidden="1">
      <c r="A248" s="71"/>
      <c r="B248" s="59"/>
      <c r="C248" s="54"/>
      <c r="D248" s="56"/>
      <c r="E248" s="54"/>
      <c r="F248" s="50"/>
    </row>
    <row r="249" spans="1:6" ht="21.75" hidden="1">
      <c r="A249" s="71"/>
      <c r="B249" s="59"/>
      <c r="C249" s="54"/>
      <c r="D249" s="56"/>
      <c r="E249" s="54"/>
      <c r="F249" s="50"/>
    </row>
    <row r="250" spans="1:6" ht="22.5" thickBot="1">
      <c r="A250" s="71"/>
      <c r="B250" s="59"/>
      <c r="C250" s="67">
        <v>17531332</v>
      </c>
      <c r="D250" s="114" t="s">
        <v>243</v>
      </c>
      <c r="E250" s="67">
        <v>17531332</v>
      </c>
      <c r="F250" s="115">
        <v>27</v>
      </c>
    </row>
    <row r="251" spans="1:6" ht="23.25" hidden="1" thickBot="1" thickTop="1">
      <c r="A251" s="53"/>
      <c r="B251" s="51"/>
      <c r="C251" s="116"/>
      <c r="D251" s="117"/>
      <c r="E251" s="116"/>
      <c r="F251" s="118"/>
    </row>
    <row r="252" spans="1:6" ht="22.5" hidden="1" thickTop="1">
      <c r="A252" s="53"/>
      <c r="B252" s="51"/>
      <c r="C252" s="54"/>
      <c r="D252" s="55"/>
      <c r="E252" s="54"/>
      <c r="F252" s="50"/>
    </row>
    <row r="253" spans="1:6" ht="22.5" hidden="1" thickTop="1">
      <c r="A253" s="53"/>
      <c r="B253" s="51"/>
      <c r="C253" s="54"/>
      <c r="D253" s="56"/>
      <c r="E253" s="54"/>
      <c r="F253" s="50"/>
    </row>
    <row r="254" spans="1:6" ht="21.75" customHeight="1" hidden="1">
      <c r="A254" s="53"/>
      <c r="B254" s="51"/>
      <c r="C254" s="54"/>
      <c r="D254" s="56"/>
      <c r="E254" s="54"/>
      <c r="F254" s="50"/>
    </row>
    <row r="255" spans="1:6" ht="22.5" hidden="1" thickTop="1">
      <c r="A255" s="53"/>
      <c r="B255" s="51"/>
      <c r="C255" s="54"/>
      <c r="D255" s="56"/>
      <c r="E255" s="54"/>
      <c r="F255" s="50"/>
    </row>
    <row r="256" spans="1:6" ht="22.5" hidden="1" thickTop="1">
      <c r="A256" s="53"/>
      <c r="B256" s="51"/>
      <c r="C256" s="54"/>
      <c r="D256" s="56"/>
      <c r="E256" s="54"/>
      <c r="F256" s="50"/>
    </row>
    <row r="257" spans="1:6" ht="22.5" hidden="1" thickTop="1">
      <c r="A257" s="53"/>
      <c r="B257" s="51"/>
      <c r="C257" s="54"/>
      <c r="D257" s="56"/>
      <c r="E257" s="54"/>
      <c r="F257" s="50"/>
    </row>
    <row r="258" spans="1:6" ht="22.5" hidden="1" thickTop="1">
      <c r="A258" s="53"/>
      <c r="B258" s="51"/>
      <c r="C258" s="54"/>
      <c r="D258" s="55"/>
      <c r="E258" s="54"/>
      <c r="F258" s="50"/>
    </row>
    <row r="259" spans="1:6" ht="22.5" hidden="1" thickTop="1">
      <c r="A259" s="53"/>
      <c r="B259" s="51"/>
      <c r="C259" s="54"/>
      <c r="D259" s="55"/>
      <c r="E259" s="54"/>
      <c r="F259" s="50"/>
    </row>
    <row r="260" spans="1:6" ht="22.5" hidden="1" thickTop="1">
      <c r="A260" s="53"/>
      <c r="B260" s="51"/>
      <c r="C260" s="54"/>
      <c r="D260" s="55"/>
      <c r="E260" s="54"/>
      <c r="F260" s="50"/>
    </row>
    <row r="261" spans="1:6" ht="22.5" hidden="1" thickTop="1">
      <c r="A261" s="53"/>
      <c r="B261" s="51"/>
      <c r="C261" s="54"/>
      <c r="D261" s="49"/>
      <c r="E261" s="54"/>
      <c r="F261" s="50"/>
    </row>
    <row r="262" spans="1:6" ht="22.5" hidden="1" thickTop="1">
      <c r="A262" s="53"/>
      <c r="B262" s="51"/>
      <c r="C262" s="54"/>
      <c r="D262" s="49"/>
      <c r="E262" s="54"/>
      <c r="F262" s="59"/>
    </row>
    <row r="263" spans="1:6" ht="22.5" hidden="1" thickTop="1">
      <c r="A263" s="53"/>
      <c r="B263" s="51"/>
      <c r="C263" s="54"/>
      <c r="D263" s="49"/>
      <c r="E263" s="57"/>
      <c r="F263" s="51"/>
    </row>
    <row r="264" spans="1:6" ht="22.5" hidden="1" thickTop="1">
      <c r="A264" s="53"/>
      <c r="B264" s="60"/>
      <c r="C264" s="57"/>
      <c r="D264" s="61"/>
      <c r="E264" s="57"/>
      <c r="F264" s="62"/>
    </row>
    <row r="265" spans="1:6" ht="22.5" hidden="1" thickTop="1">
      <c r="A265" s="63"/>
      <c r="B265" s="46"/>
      <c r="C265" s="63"/>
      <c r="D265" s="63"/>
      <c r="E265" s="54"/>
      <c r="F265" s="54"/>
    </row>
    <row r="266" spans="1:6" ht="22.5" hidden="1" thickTop="1">
      <c r="A266" s="63"/>
      <c r="B266" s="63"/>
      <c r="C266" s="63"/>
      <c r="D266" s="63"/>
      <c r="E266" s="54"/>
      <c r="F266" s="54"/>
    </row>
    <row r="267" spans="1:6" ht="22.5" hidden="1" thickTop="1">
      <c r="A267" s="63"/>
      <c r="B267" s="63"/>
      <c r="C267" s="63"/>
      <c r="D267" s="63"/>
      <c r="E267" s="54"/>
      <c r="F267" s="54"/>
    </row>
    <row r="268" spans="1:6" ht="22.5" hidden="1" thickTop="1">
      <c r="A268" s="64"/>
      <c r="B268" s="64"/>
      <c r="C268" s="63"/>
      <c r="D268" s="63"/>
      <c r="E268" s="54"/>
      <c r="F268" s="54"/>
    </row>
    <row r="269" spans="1:6" ht="22.5" hidden="1" thickTop="1">
      <c r="A269" s="63"/>
      <c r="B269" s="63"/>
      <c r="C269" s="63"/>
      <c r="D269" s="63"/>
      <c r="E269" s="54"/>
      <c r="F269" s="54"/>
    </row>
    <row r="270" spans="1:6" ht="23.25" hidden="1" thickBot="1" thickTop="1">
      <c r="A270" s="63"/>
      <c r="B270" s="63"/>
      <c r="C270" s="65"/>
      <c r="D270" s="66"/>
      <c r="E270" s="67"/>
      <c r="F270" s="67"/>
    </row>
    <row r="271" spans="1:6" ht="22.5" hidden="1" thickTop="1">
      <c r="A271" s="63"/>
      <c r="B271" s="46"/>
      <c r="C271" s="54"/>
      <c r="D271" s="46"/>
      <c r="E271" s="54"/>
      <c r="F271" s="46"/>
    </row>
    <row r="272" spans="1:6" ht="22.5" hidden="1" thickTop="1">
      <c r="A272" s="63"/>
      <c r="B272" s="46"/>
      <c r="C272" s="54"/>
      <c r="D272" s="46"/>
      <c r="E272" s="54"/>
      <c r="F272" s="46"/>
    </row>
    <row r="273" spans="1:6" ht="22.5" hidden="1" thickTop="1">
      <c r="A273" s="63"/>
      <c r="B273" s="46"/>
      <c r="C273" s="54"/>
      <c r="D273" s="46"/>
      <c r="E273" s="54"/>
      <c r="F273" s="46"/>
    </row>
    <row r="274" spans="1:6" ht="22.5" hidden="1" thickTop="1">
      <c r="A274" s="63"/>
      <c r="B274" s="46"/>
      <c r="C274" s="54"/>
      <c r="D274" s="46"/>
      <c r="E274" s="54"/>
      <c r="F274" s="46"/>
    </row>
    <row r="275" spans="1:6" ht="22.5" hidden="1" thickTop="1">
      <c r="A275" s="68"/>
      <c r="B275" s="46"/>
      <c r="C275" s="54"/>
      <c r="D275" s="46"/>
      <c r="E275" s="54"/>
      <c r="F275" s="46"/>
    </row>
    <row r="276" spans="1:6" ht="22.5" hidden="1" thickTop="1">
      <c r="A276" s="69"/>
      <c r="B276" s="70"/>
      <c r="C276" s="54"/>
      <c r="D276" s="46"/>
      <c r="E276" s="54"/>
      <c r="F276" s="46"/>
    </row>
    <row r="277" spans="1:6" ht="22.5" hidden="1" thickTop="1">
      <c r="A277" s="64"/>
      <c r="B277" s="70"/>
      <c r="C277" s="54"/>
      <c r="D277" s="46"/>
      <c r="E277" s="54"/>
      <c r="F277" s="46"/>
    </row>
    <row r="278" spans="1:6" ht="22.5" hidden="1" thickTop="1">
      <c r="A278" s="119"/>
      <c r="B278" s="120"/>
      <c r="C278" s="121"/>
      <c r="D278" s="76"/>
      <c r="E278" s="121"/>
      <c r="F278" s="76"/>
    </row>
    <row r="279" spans="1:6" ht="22.5" hidden="1" thickTop="1">
      <c r="A279" s="71"/>
      <c r="B279" s="49"/>
      <c r="C279" s="58"/>
      <c r="D279" s="49"/>
      <c r="E279" s="58"/>
      <c r="F279" s="49"/>
    </row>
    <row r="280" spans="1:6" ht="22.5" thickTop="1">
      <c r="A280" s="408"/>
      <c r="B280" s="408"/>
      <c r="C280" s="408"/>
      <c r="D280" s="408"/>
      <c r="E280" s="408"/>
      <c r="F280" s="408"/>
    </row>
    <row r="281" spans="1:6" ht="21.75">
      <c r="A281" s="73"/>
      <c r="B281" s="73"/>
      <c r="C281" s="73"/>
      <c r="D281" s="73"/>
      <c r="E281" s="73"/>
      <c r="F281" s="73"/>
    </row>
    <row r="282" spans="1:6" ht="21.75">
      <c r="A282" s="73"/>
      <c r="B282" s="73"/>
      <c r="C282" s="73"/>
      <c r="D282" s="73"/>
      <c r="E282" s="73"/>
      <c r="F282" s="73"/>
    </row>
    <row r="283" spans="1:6" ht="21.75">
      <c r="A283" s="71"/>
      <c r="B283" s="49"/>
      <c r="C283" s="58" t="s">
        <v>449</v>
      </c>
      <c r="D283" s="49"/>
      <c r="E283" s="58"/>
      <c r="F283" s="49"/>
    </row>
    <row r="284" spans="1:6" ht="21.75">
      <c r="A284" s="71" t="s">
        <v>292</v>
      </c>
      <c r="B284" s="49"/>
      <c r="C284" s="58"/>
      <c r="D284" s="49"/>
      <c r="E284" s="58"/>
      <c r="F284" s="49"/>
    </row>
    <row r="285" spans="1:6" ht="21.75">
      <c r="A285" s="71" t="s">
        <v>293</v>
      </c>
      <c r="B285" s="49"/>
      <c r="C285" s="58"/>
      <c r="D285" s="49"/>
      <c r="E285" s="58"/>
      <c r="F285" s="49"/>
    </row>
    <row r="286" spans="1:6" ht="21.75">
      <c r="A286" s="71"/>
      <c r="B286" s="49"/>
      <c r="C286" s="58"/>
      <c r="D286" s="49"/>
      <c r="E286" s="58"/>
      <c r="F286" s="49"/>
    </row>
    <row r="287" spans="1:6" ht="21.75">
      <c r="A287" s="74"/>
      <c r="B287" s="49"/>
      <c r="C287" s="49"/>
      <c r="D287" s="49"/>
      <c r="E287" s="49"/>
      <c r="F287" s="49"/>
    </row>
    <row r="288" spans="1:6" ht="21.75">
      <c r="A288" s="71"/>
      <c r="B288" s="49"/>
      <c r="C288" s="58"/>
      <c r="D288" s="49"/>
      <c r="E288" s="58"/>
      <c r="F288" s="49"/>
    </row>
    <row r="289" spans="1:6" ht="21.75">
      <c r="A289" s="71"/>
      <c r="B289" s="49"/>
      <c r="C289" s="58"/>
      <c r="D289" s="49"/>
      <c r="E289" s="58"/>
      <c r="F289" s="49"/>
    </row>
    <row r="290" spans="1:6" ht="21.75">
      <c r="A290" s="71"/>
      <c r="B290" s="49"/>
      <c r="C290" s="58"/>
      <c r="D290" s="49"/>
      <c r="E290" s="58"/>
      <c r="F290" s="49"/>
    </row>
    <row r="291" spans="1:6" ht="21.75">
      <c r="A291" s="71"/>
      <c r="B291" s="49"/>
      <c r="C291" s="58"/>
      <c r="D291" s="49"/>
      <c r="E291" s="58"/>
      <c r="F291" s="49"/>
    </row>
    <row r="292" spans="1:6" ht="21.75" customHeight="1" hidden="1">
      <c r="A292" s="71"/>
      <c r="B292" s="49"/>
      <c r="C292" s="58"/>
      <c r="D292" s="49"/>
      <c r="E292" s="58"/>
      <c r="F292" s="49"/>
    </row>
    <row r="293" spans="1:6" ht="21.75" customHeight="1" hidden="1">
      <c r="A293" s="71"/>
      <c r="B293" s="49"/>
      <c r="C293" s="58"/>
      <c r="D293" s="49"/>
      <c r="E293" s="58"/>
      <c r="F293" s="49"/>
    </row>
    <row r="294" spans="1:6" ht="21.75" customHeight="1" hidden="1">
      <c r="A294" s="75"/>
      <c r="B294" s="76"/>
      <c r="C294" s="122"/>
      <c r="D294" s="123"/>
      <c r="E294" s="122"/>
      <c r="F294" s="123"/>
    </row>
    <row r="295" spans="1:6" ht="21.75" customHeight="1" hidden="1">
      <c r="A295" s="63"/>
      <c r="B295" s="51"/>
      <c r="C295" s="53"/>
      <c r="D295" s="63"/>
      <c r="E295" s="58"/>
      <c r="F295" s="62"/>
    </row>
    <row r="296" spans="1:6" ht="21.75" customHeight="1" hidden="1">
      <c r="A296" s="53"/>
      <c r="B296" s="60"/>
      <c r="C296" s="63"/>
      <c r="D296" s="63"/>
      <c r="E296" s="58"/>
      <c r="F296" s="62"/>
    </row>
    <row r="297" spans="1:6" ht="21.75" customHeight="1" hidden="1">
      <c r="A297" s="53"/>
      <c r="B297" s="60"/>
      <c r="C297" s="63"/>
      <c r="D297" s="63"/>
      <c r="E297" s="58"/>
      <c r="F297" s="124"/>
    </row>
    <row r="298" spans="1:6" ht="21.75" customHeight="1" hidden="1">
      <c r="A298" s="53"/>
      <c r="B298" s="125"/>
      <c r="C298" s="63"/>
      <c r="D298" s="63"/>
      <c r="E298" s="58"/>
      <c r="F298" s="124"/>
    </row>
    <row r="299" spans="1:6" ht="21.75" customHeight="1" hidden="1">
      <c r="A299" s="53"/>
      <c r="B299" s="60"/>
      <c r="C299" s="63"/>
      <c r="D299" s="63"/>
      <c r="E299" s="58"/>
      <c r="F299" s="62"/>
    </row>
    <row r="300" spans="1:6" ht="21.75" customHeight="1" hidden="1">
      <c r="A300" s="53"/>
      <c r="B300" s="125"/>
      <c r="C300" s="63"/>
      <c r="D300" s="63"/>
      <c r="E300" s="58"/>
      <c r="F300" s="62"/>
    </row>
    <row r="301" spans="1:6" ht="21.75" customHeight="1" hidden="1">
      <c r="A301" s="53"/>
      <c r="B301" s="125"/>
      <c r="C301" s="63"/>
      <c r="D301" s="63"/>
      <c r="E301" s="58"/>
      <c r="F301" s="62"/>
    </row>
    <row r="302" spans="1:6" ht="21.75" customHeight="1" hidden="1">
      <c r="A302" s="53"/>
      <c r="B302" s="125"/>
      <c r="C302" s="64"/>
      <c r="D302" s="63"/>
      <c r="E302" s="58"/>
      <c r="F302" s="62"/>
    </row>
    <row r="303" spans="1:6" ht="21.75" customHeight="1" hidden="1">
      <c r="A303" s="53"/>
      <c r="B303" s="60"/>
      <c r="C303" s="63"/>
      <c r="D303" s="63"/>
      <c r="E303" s="58"/>
      <c r="F303" s="62"/>
    </row>
    <row r="304" spans="1:6" ht="21.75" customHeight="1" hidden="1">
      <c r="A304" s="53"/>
      <c r="B304" s="60"/>
      <c r="C304" s="53"/>
      <c r="D304" s="63"/>
      <c r="E304" s="58"/>
      <c r="F304" s="62"/>
    </row>
    <row r="305" spans="1:6" ht="21.75" customHeight="1" hidden="1">
      <c r="A305" s="53"/>
      <c r="B305" s="60"/>
      <c r="C305" s="53"/>
      <c r="D305" s="63"/>
      <c r="E305" s="58"/>
      <c r="F305" s="62"/>
    </row>
    <row r="306" spans="1:6" ht="21.75" customHeight="1" hidden="1">
      <c r="A306" s="77"/>
      <c r="B306" s="78"/>
      <c r="C306" s="77"/>
      <c r="D306" s="64"/>
      <c r="E306" s="79"/>
      <c r="F306" s="80"/>
    </row>
    <row r="307" spans="1:6" ht="22.5" customHeight="1" hidden="1" thickBot="1">
      <c r="A307" s="71"/>
      <c r="B307" s="81"/>
      <c r="C307" s="67"/>
      <c r="D307" s="72"/>
      <c r="E307" s="82"/>
      <c r="F307" s="126"/>
    </row>
    <row r="308" spans="1:6" ht="22.5" customHeight="1" hidden="1" thickTop="1">
      <c r="A308" s="71"/>
      <c r="B308" s="49"/>
      <c r="C308" s="58"/>
      <c r="D308" s="49"/>
      <c r="E308" s="58"/>
      <c r="F308" s="49"/>
    </row>
    <row r="309" spans="1:6" ht="21.75">
      <c r="A309" s="71"/>
      <c r="B309" s="49"/>
      <c r="C309" s="58"/>
      <c r="D309" s="49"/>
      <c r="E309" s="58"/>
      <c r="F309" s="49"/>
    </row>
    <row r="310" spans="1:6" ht="21.75">
      <c r="A310" s="71"/>
      <c r="B310" s="49"/>
      <c r="C310" s="58"/>
      <c r="D310" s="49"/>
      <c r="E310" s="58"/>
      <c r="F310" s="49"/>
    </row>
    <row r="311" spans="1:6" ht="21.75">
      <c r="A311" s="71"/>
      <c r="B311" s="49"/>
      <c r="C311" s="58"/>
      <c r="D311" s="49"/>
      <c r="E311" s="58"/>
      <c r="F311" s="49"/>
    </row>
    <row r="312" spans="1:6" ht="21.75">
      <c r="A312" s="127"/>
      <c r="B312" s="127"/>
      <c r="C312" s="127"/>
      <c r="D312" s="127"/>
      <c r="E312" s="127"/>
      <c r="F312" s="127"/>
    </row>
    <row r="313" spans="1:6" ht="21.75">
      <c r="A313" s="74"/>
      <c r="B313" s="49"/>
      <c r="C313" s="128"/>
      <c r="D313" s="128"/>
      <c r="E313" s="128"/>
      <c r="F313" s="128"/>
    </row>
    <row r="314" spans="1:6" ht="21.75">
      <c r="A314" s="74"/>
      <c r="B314" s="49"/>
      <c r="C314" s="49"/>
      <c r="D314" s="49"/>
      <c r="E314" s="49"/>
      <c r="F314" s="49"/>
    </row>
    <row r="315" spans="1:6" ht="21.75">
      <c r="A315" s="74"/>
      <c r="B315" s="49"/>
      <c r="C315" s="49"/>
      <c r="D315" s="49"/>
      <c r="E315" s="49"/>
      <c r="F315" s="49"/>
    </row>
    <row r="316" spans="1:6" ht="21.75">
      <c r="A316" s="74"/>
      <c r="B316" s="49"/>
      <c r="C316" s="49"/>
      <c r="D316" s="49"/>
      <c r="E316" s="49"/>
      <c r="F316" s="49"/>
    </row>
    <row r="317" spans="1:6" ht="21.75">
      <c r="A317" s="74"/>
      <c r="B317" s="49"/>
      <c r="C317" s="49"/>
      <c r="D317" s="49"/>
      <c r="E317" s="49"/>
      <c r="F317" s="49"/>
    </row>
    <row r="318" spans="1:6" ht="21.75">
      <c r="A318" s="71"/>
      <c r="B318" s="49"/>
      <c r="C318" s="58"/>
      <c r="D318" s="49"/>
      <c r="E318" s="58"/>
      <c r="F318" s="49"/>
    </row>
    <row r="319" spans="1:6" ht="21.75">
      <c r="A319" s="71"/>
      <c r="B319" s="49"/>
      <c r="C319" s="58"/>
      <c r="D319" s="49"/>
      <c r="E319" s="58"/>
      <c r="F319" s="49"/>
    </row>
    <row r="320" spans="1:6" ht="21.75">
      <c r="A320" s="71"/>
      <c r="B320" s="49"/>
      <c r="C320" s="58"/>
      <c r="D320" s="49"/>
      <c r="E320" s="58"/>
      <c r="F320" s="49"/>
    </row>
    <row r="321" spans="1:6" ht="21.75">
      <c r="A321" s="71"/>
      <c r="B321" s="49"/>
      <c r="C321" s="58"/>
      <c r="D321" s="49"/>
      <c r="E321" s="58"/>
      <c r="F321" s="49"/>
    </row>
  </sheetData>
  <sheetProtection/>
  <mergeCells count="19">
    <mergeCell ref="A179:F179"/>
    <mergeCell ref="C180:D180"/>
    <mergeCell ref="E180:F180"/>
    <mergeCell ref="A280:F280"/>
    <mergeCell ref="A177:F177"/>
    <mergeCell ref="C96:D96"/>
    <mergeCell ref="E96:F96"/>
    <mergeCell ref="C104:D104"/>
    <mergeCell ref="E104:F104"/>
    <mergeCell ref="A178:F178"/>
    <mergeCell ref="A115:F115"/>
    <mergeCell ref="C116:D116"/>
    <mergeCell ref="E116:F116"/>
    <mergeCell ref="A90:F90"/>
    <mergeCell ref="A3:F3"/>
    <mergeCell ref="A4:F4"/>
    <mergeCell ref="A5:F5"/>
    <mergeCell ref="C6:D6"/>
    <mergeCell ref="E6:F6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06">
      <selection activeCell="G16" sqref="G16"/>
    </sheetView>
  </sheetViews>
  <sheetFormatPr defaultColWidth="9.140625" defaultRowHeight="21.75"/>
  <cols>
    <col min="1" max="1" width="16.421875" style="168" customWidth="1"/>
    <col min="2" max="2" width="19.140625" style="168" customWidth="1"/>
    <col min="3" max="4" width="14.421875" style="168" customWidth="1"/>
    <col min="5" max="5" width="15.7109375" style="168" customWidth="1"/>
    <col min="6" max="6" width="9.140625" style="168" customWidth="1"/>
    <col min="7" max="7" width="14.421875" style="168" customWidth="1"/>
    <col min="8" max="16384" width="9.140625" style="168" customWidth="1"/>
  </cols>
  <sheetData>
    <row r="1" spans="1:8" ht="23.25">
      <c r="A1" s="411" t="s">
        <v>302</v>
      </c>
      <c r="B1" s="411"/>
      <c r="C1" s="411"/>
      <c r="D1" s="411"/>
      <c r="E1" s="411"/>
      <c r="F1" s="167"/>
      <c r="G1" s="167"/>
      <c r="H1" s="167"/>
    </row>
    <row r="2" spans="1:8" ht="23.25">
      <c r="A2" s="411" t="s">
        <v>316</v>
      </c>
      <c r="B2" s="411"/>
      <c r="C2" s="411"/>
      <c r="D2" s="411"/>
      <c r="E2" s="411"/>
      <c r="F2" s="167"/>
      <c r="G2" s="167"/>
      <c r="H2" s="167"/>
    </row>
    <row r="3" spans="1:8" ht="23.25" hidden="1">
      <c r="A3" s="169"/>
      <c r="B3" s="169"/>
      <c r="C3" s="169"/>
      <c r="D3" s="169"/>
      <c r="E3" s="169"/>
      <c r="F3" s="167"/>
      <c r="G3" s="167"/>
      <c r="H3" s="167"/>
    </row>
    <row r="4" spans="1:8" ht="23.25">
      <c r="A4" s="170" t="s">
        <v>317</v>
      </c>
      <c r="B4" s="169"/>
      <c r="C4" s="169"/>
      <c r="D4" s="169"/>
      <c r="E4" s="169"/>
      <c r="F4" s="167"/>
      <c r="G4" s="167"/>
      <c r="H4" s="167"/>
    </row>
    <row r="5" spans="1:8" ht="23.25">
      <c r="A5" s="414" t="s">
        <v>43</v>
      </c>
      <c r="B5" s="415"/>
      <c r="C5" s="415"/>
      <c r="D5" s="416"/>
      <c r="E5" s="172" t="s">
        <v>21</v>
      </c>
      <c r="F5" s="167"/>
      <c r="G5" s="167"/>
      <c r="H5" s="167"/>
    </row>
    <row r="6" spans="1:8" ht="23.25">
      <c r="A6" s="188"/>
      <c r="B6" s="182"/>
      <c r="C6" s="183"/>
      <c r="D6" s="178"/>
      <c r="E6" s="173"/>
      <c r="F6" s="167"/>
      <c r="G6" s="167"/>
      <c r="H6" s="167"/>
    </row>
    <row r="7" spans="1:8" ht="23.25">
      <c r="A7" s="189" t="s">
        <v>303</v>
      </c>
      <c r="B7" s="184"/>
      <c r="C7" s="176"/>
      <c r="D7" s="179"/>
      <c r="E7" s="174">
        <v>13142.9</v>
      </c>
      <c r="F7" s="167"/>
      <c r="G7" s="167"/>
      <c r="H7" s="167"/>
    </row>
    <row r="8" spans="1:8" ht="23.25">
      <c r="A8" s="189" t="s">
        <v>304</v>
      </c>
      <c r="B8" s="184"/>
      <c r="C8" s="176"/>
      <c r="D8" s="179"/>
      <c r="E8" s="174">
        <v>302.7</v>
      </c>
      <c r="F8" s="167"/>
      <c r="G8" s="167"/>
      <c r="H8" s="167"/>
    </row>
    <row r="9" spans="1:8" ht="23.25">
      <c r="A9" s="189" t="s">
        <v>305</v>
      </c>
      <c r="B9" s="184"/>
      <c r="C9" s="176"/>
      <c r="D9" s="179"/>
      <c r="E9" s="174">
        <v>8853.93</v>
      </c>
      <c r="F9" s="167"/>
      <c r="G9" s="167"/>
      <c r="H9" s="167"/>
    </row>
    <row r="10" spans="1:8" ht="23.25">
      <c r="A10" s="189" t="s">
        <v>306</v>
      </c>
      <c r="B10" s="184"/>
      <c r="C10" s="176"/>
      <c r="D10" s="179"/>
      <c r="E10" s="174">
        <v>283425</v>
      </c>
      <c r="F10" s="167"/>
      <c r="G10" s="167"/>
      <c r="H10" s="167"/>
    </row>
    <row r="11" spans="1:8" ht="23.25">
      <c r="A11" s="189" t="s">
        <v>307</v>
      </c>
      <c r="B11" s="184"/>
      <c r="C11" s="176"/>
      <c r="D11" s="179"/>
      <c r="E11" s="174">
        <v>38500</v>
      </c>
      <c r="F11" s="167"/>
      <c r="G11" s="167"/>
      <c r="H11" s="167"/>
    </row>
    <row r="12" spans="1:8" ht="23.25" hidden="1">
      <c r="A12" s="189" t="s">
        <v>308</v>
      </c>
      <c r="B12" s="184"/>
      <c r="C12" s="176"/>
      <c r="D12" s="179"/>
      <c r="E12" s="174"/>
      <c r="F12" s="167"/>
      <c r="G12" s="167"/>
      <c r="H12" s="167"/>
    </row>
    <row r="13" spans="1:8" ht="23.25">
      <c r="A13" s="189" t="s">
        <v>7</v>
      </c>
      <c r="B13" s="184"/>
      <c r="C13" s="176"/>
      <c r="D13" s="179"/>
      <c r="E13" s="174">
        <v>457163.38</v>
      </c>
      <c r="F13" s="167"/>
      <c r="G13" s="167"/>
      <c r="H13" s="167"/>
    </row>
    <row r="14" spans="1:8" ht="23.25">
      <c r="A14" s="189" t="s">
        <v>309</v>
      </c>
      <c r="B14" s="184"/>
      <c r="C14" s="176"/>
      <c r="D14" s="179"/>
      <c r="E14" s="174">
        <v>103800</v>
      </c>
      <c r="F14" s="167"/>
      <c r="G14" s="167"/>
      <c r="H14" s="167"/>
    </row>
    <row r="15" spans="1:8" ht="23.25">
      <c r="A15" s="190" t="s">
        <v>310</v>
      </c>
      <c r="B15" s="185"/>
      <c r="C15" s="186"/>
      <c r="D15" s="187"/>
      <c r="E15" s="181">
        <v>47564</v>
      </c>
      <c r="F15" s="167"/>
      <c r="G15" s="167"/>
      <c r="H15" s="167"/>
    </row>
    <row r="16" spans="1:8" ht="24" thickBot="1">
      <c r="A16" s="412" t="s">
        <v>34</v>
      </c>
      <c r="B16" s="413"/>
      <c r="C16" s="176"/>
      <c r="D16" s="176"/>
      <c r="E16" s="180">
        <f>E7+E8+E9+E10+E11+E12+E13+E14+E15</f>
        <v>952751.91</v>
      </c>
      <c r="F16" s="167"/>
      <c r="G16" s="167"/>
      <c r="H16" s="167"/>
    </row>
    <row r="17" spans="1:8" ht="24" thickTop="1">
      <c r="A17" s="169"/>
      <c r="B17" s="177"/>
      <c r="C17" s="176"/>
      <c r="D17" s="176"/>
      <c r="E17" s="176"/>
      <c r="F17" s="167"/>
      <c r="G17" s="167"/>
      <c r="H17" s="167"/>
    </row>
    <row r="18" spans="1:8" ht="23.25">
      <c r="A18" s="169"/>
      <c r="B18" s="177"/>
      <c r="C18" s="176"/>
      <c r="D18" s="176"/>
      <c r="E18" s="176"/>
      <c r="F18" s="167"/>
      <c r="G18" s="167"/>
      <c r="H18" s="167"/>
    </row>
    <row r="19" spans="1:8" ht="23.25">
      <c r="A19" s="167"/>
      <c r="B19" s="167"/>
      <c r="C19" s="167"/>
      <c r="D19" s="167"/>
      <c r="E19" s="167"/>
      <c r="F19" s="167"/>
      <c r="G19" s="167"/>
      <c r="H19" s="167"/>
    </row>
    <row r="20" spans="1:8" ht="23.25" hidden="1">
      <c r="A20" s="171" t="s">
        <v>311</v>
      </c>
      <c r="B20" s="167"/>
      <c r="C20" s="167"/>
      <c r="D20" s="167"/>
      <c r="E20" s="167"/>
      <c r="F20" s="167"/>
      <c r="G20" s="167"/>
      <c r="H20" s="167"/>
    </row>
    <row r="21" spans="1:8" ht="23.25" hidden="1">
      <c r="A21" s="167" t="s">
        <v>312</v>
      </c>
      <c r="B21" s="167"/>
      <c r="C21" s="167"/>
      <c r="D21" s="167"/>
      <c r="E21" s="167"/>
      <c r="F21" s="167"/>
      <c r="G21" s="167"/>
      <c r="H21" s="167"/>
    </row>
    <row r="22" spans="1:8" ht="23.25" hidden="1">
      <c r="A22" s="167" t="s">
        <v>313</v>
      </c>
      <c r="B22" s="167"/>
      <c r="C22" s="167"/>
      <c r="D22" s="175">
        <v>4300000</v>
      </c>
      <c r="E22" s="167"/>
      <c r="F22" s="167"/>
      <c r="G22" s="167"/>
      <c r="H22" s="167"/>
    </row>
    <row r="23" spans="1:8" ht="23.25">
      <c r="A23" s="170" t="s">
        <v>295</v>
      </c>
      <c r="B23" s="170"/>
      <c r="C23" s="167"/>
      <c r="D23" s="175"/>
      <c r="E23" s="167"/>
      <c r="F23" s="167"/>
      <c r="G23" s="167"/>
      <c r="H23" s="167"/>
    </row>
    <row r="24" spans="1:8" ht="23.25">
      <c r="A24" s="414" t="s">
        <v>43</v>
      </c>
      <c r="B24" s="415"/>
      <c r="C24" s="415"/>
      <c r="D24" s="416"/>
      <c r="E24" s="172" t="s">
        <v>21</v>
      </c>
      <c r="F24" s="167"/>
      <c r="G24" s="167"/>
      <c r="H24" s="167"/>
    </row>
    <row r="25" spans="1:8" ht="23.25">
      <c r="A25" s="188" t="s">
        <v>318</v>
      </c>
      <c r="B25" s="182"/>
      <c r="C25" s="182"/>
      <c r="D25" s="191"/>
      <c r="E25" s="292">
        <v>22626.2</v>
      </c>
      <c r="F25" s="167"/>
      <c r="G25" s="167"/>
      <c r="H25" s="167"/>
    </row>
    <row r="26" spans="1:8" ht="23.25">
      <c r="A26" s="189" t="s">
        <v>319</v>
      </c>
      <c r="B26" s="184"/>
      <c r="C26" s="184"/>
      <c r="D26" s="179"/>
      <c r="E26" s="293">
        <v>40399</v>
      </c>
      <c r="F26" s="167"/>
      <c r="G26" s="167"/>
      <c r="H26" s="167"/>
    </row>
    <row r="27" spans="1:8" ht="23.25">
      <c r="A27" s="189" t="s">
        <v>320</v>
      </c>
      <c r="B27" s="184"/>
      <c r="C27" s="184"/>
      <c r="D27" s="179"/>
      <c r="E27" s="293">
        <v>800</v>
      </c>
      <c r="F27" s="167"/>
      <c r="G27" s="167"/>
      <c r="H27" s="167"/>
    </row>
    <row r="28" spans="1:8" ht="23.25" hidden="1">
      <c r="A28" s="189"/>
      <c r="B28" s="184"/>
      <c r="C28" s="184"/>
      <c r="D28" s="179"/>
      <c r="E28" s="293"/>
      <c r="F28" s="167"/>
      <c r="G28" s="167"/>
      <c r="H28" s="167"/>
    </row>
    <row r="29" spans="1:8" ht="23.25" hidden="1">
      <c r="A29" s="189"/>
      <c r="B29" s="184"/>
      <c r="C29" s="184"/>
      <c r="D29" s="192"/>
      <c r="E29" s="293"/>
      <c r="F29" s="167"/>
      <c r="G29" s="167"/>
      <c r="H29" s="167"/>
    </row>
    <row r="30" spans="1:8" ht="23.25" hidden="1">
      <c r="A30" s="189"/>
      <c r="B30" s="184"/>
      <c r="C30" s="184"/>
      <c r="D30" s="192"/>
      <c r="E30" s="293"/>
      <c r="F30" s="167"/>
      <c r="G30" s="167"/>
      <c r="H30" s="167"/>
    </row>
    <row r="31" spans="1:8" ht="23.25" hidden="1">
      <c r="A31" s="189"/>
      <c r="B31" s="184"/>
      <c r="C31" s="184"/>
      <c r="D31" s="192"/>
      <c r="E31" s="293"/>
      <c r="F31" s="167"/>
      <c r="G31" s="167"/>
      <c r="H31" s="167"/>
    </row>
    <row r="32" spans="1:8" ht="23.25" hidden="1">
      <c r="A32" s="189"/>
      <c r="B32" s="184"/>
      <c r="C32" s="184"/>
      <c r="D32" s="192"/>
      <c r="E32" s="293"/>
      <c r="F32" s="167"/>
      <c r="G32" s="167"/>
      <c r="H32" s="167"/>
    </row>
    <row r="33" spans="1:8" ht="23.25" hidden="1">
      <c r="A33" s="189"/>
      <c r="B33" s="184"/>
      <c r="C33" s="184"/>
      <c r="D33" s="192"/>
      <c r="E33" s="293"/>
      <c r="F33" s="167"/>
      <c r="G33" s="167"/>
      <c r="H33" s="167"/>
    </row>
    <row r="34" spans="1:8" ht="23.25" hidden="1">
      <c r="A34" s="189"/>
      <c r="B34" s="184"/>
      <c r="C34" s="184"/>
      <c r="D34" s="192"/>
      <c r="E34" s="293"/>
      <c r="F34" s="167"/>
      <c r="G34" s="167"/>
      <c r="H34" s="167"/>
    </row>
    <row r="35" spans="1:8" ht="23.25" hidden="1">
      <c r="A35" s="189"/>
      <c r="B35" s="184"/>
      <c r="C35" s="184"/>
      <c r="D35" s="192"/>
      <c r="E35" s="293"/>
      <c r="F35" s="167"/>
      <c r="G35" s="167"/>
      <c r="H35" s="167"/>
    </row>
    <row r="36" spans="1:8" ht="23.25" hidden="1">
      <c r="A36" s="189"/>
      <c r="B36" s="184"/>
      <c r="C36" s="184"/>
      <c r="D36" s="192"/>
      <c r="E36" s="293"/>
      <c r="F36" s="167"/>
      <c r="G36" s="167"/>
      <c r="H36" s="167"/>
    </row>
    <row r="37" spans="1:8" ht="23.25">
      <c r="A37" s="190" t="s">
        <v>321</v>
      </c>
      <c r="B37" s="185"/>
      <c r="C37" s="185"/>
      <c r="D37" s="187"/>
      <c r="E37" s="294">
        <v>101623</v>
      </c>
      <c r="F37" s="167"/>
      <c r="G37" s="167"/>
      <c r="H37" s="167"/>
    </row>
    <row r="38" spans="1:8" ht="24" thickBot="1">
      <c r="A38" s="167"/>
      <c r="B38" s="167"/>
      <c r="C38" s="167"/>
      <c r="D38" s="176"/>
      <c r="E38" s="180">
        <f>E25+E26+E27+E37</f>
        <v>165448.2</v>
      </c>
      <c r="F38" s="167"/>
      <c r="G38" s="167"/>
      <c r="H38" s="167"/>
    </row>
    <row r="39" spans="1:8" ht="24" thickTop="1">
      <c r="A39" s="167"/>
      <c r="B39" s="167"/>
      <c r="C39" s="167"/>
      <c r="D39" s="176"/>
      <c r="E39" s="176"/>
      <c r="F39" s="167"/>
      <c r="G39" s="167"/>
      <c r="H39" s="167"/>
    </row>
    <row r="40" spans="1:8" ht="23.25">
      <c r="A40" s="167"/>
      <c r="B40" s="167"/>
      <c r="C40" s="167"/>
      <c r="D40" s="176"/>
      <c r="E40" s="176"/>
      <c r="F40" s="167"/>
      <c r="G40" s="167"/>
      <c r="H40" s="167"/>
    </row>
    <row r="41" spans="1:8" ht="23.25">
      <c r="A41" s="167"/>
      <c r="B41" s="167"/>
      <c r="C41" s="167"/>
      <c r="D41" s="176"/>
      <c r="E41" s="176"/>
      <c r="F41" s="167"/>
      <c r="G41" s="167"/>
      <c r="H41" s="167"/>
    </row>
    <row r="42" spans="1:8" ht="23.25">
      <c r="A42" s="167"/>
      <c r="B42" s="167"/>
      <c r="C42" s="167"/>
      <c r="D42" s="167"/>
      <c r="E42" s="167"/>
      <c r="F42" s="167"/>
      <c r="G42" s="167"/>
      <c r="H42" s="167"/>
    </row>
    <row r="43" spans="1:8" ht="23.25">
      <c r="A43" s="167" t="s">
        <v>314</v>
      </c>
      <c r="B43" s="167"/>
      <c r="C43" s="167" t="s">
        <v>315</v>
      </c>
      <c r="D43" s="167"/>
      <c r="E43" s="167"/>
      <c r="F43" s="167"/>
      <c r="G43" s="167"/>
      <c r="H43" s="167"/>
    </row>
    <row r="44" spans="1:8" ht="23.25">
      <c r="A44" s="167"/>
      <c r="B44" s="167"/>
      <c r="C44" s="167"/>
      <c r="D44" s="167"/>
      <c r="E44" s="167"/>
      <c r="F44" s="167"/>
      <c r="G44" s="167"/>
      <c r="H44" s="167"/>
    </row>
    <row r="45" spans="1:8" ht="23.25" hidden="1">
      <c r="A45" s="167"/>
      <c r="B45" s="167"/>
      <c r="C45" s="167"/>
      <c r="D45" s="167"/>
      <c r="E45" s="167"/>
      <c r="F45" s="167"/>
      <c r="G45" s="167"/>
      <c r="H45" s="167"/>
    </row>
    <row r="46" spans="1:8" ht="23.25">
      <c r="A46" s="167"/>
      <c r="B46" s="167"/>
      <c r="C46" s="167"/>
      <c r="D46" s="167"/>
      <c r="E46" s="167"/>
      <c r="F46" s="167"/>
      <c r="G46" s="167"/>
      <c r="H46" s="167"/>
    </row>
    <row r="47" spans="1:8" ht="23.25">
      <c r="A47" s="412" t="s">
        <v>94</v>
      </c>
      <c r="B47" s="412"/>
      <c r="C47" s="412" t="s">
        <v>96</v>
      </c>
      <c r="D47" s="412"/>
      <c r="E47" s="412"/>
      <c r="F47" s="167"/>
      <c r="G47" s="167"/>
      <c r="H47" s="167"/>
    </row>
    <row r="48" spans="1:8" ht="23.25">
      <c r="A48" s="412" t="s">
        <v>95</v>
      </c>
      <c r="B48" s="412"/>
      <c r="C48" s="412" t="s">
        <v>97</v>
      </c>
      <c r="D48" s="412"/>
      <c r="E48" s="412"/>
      <c r="F48" s="167"/>
      <c r="G48" s="167"/>
      <c r="H48" s="167"/>
    </row>
    <row r="49" spans="1:8" ht="23.25">
      <c r="A49" s="167"/>
      <c r="B49" s="167"/>
      <c r="C49" s="167"/>
      <c r="D49" s="167"/>
      <c r="E49" s="167"/>
      <c r="F49" s="167"/>
      <c r="G49" s="167"/>
      <c r="H49" s="167"/>
    </row>
    <row r="50" spans="1:8" ht="23.25">
      <c r="A50" s="167"/>
      <c r="B50" s="167"/>
      <c r="C50" s="167"/>
      <c r="D50" s="167"/>
      <c r="E50" s="167"/>
      <c r="F50" s="167"/>
      <c r="G50" s="167"/>
      <c r="H50" s="167"/>
    </row>
    <row r="51" spans="1:8" ht="23.25">
      <c r="A51" s="167"/>
      <c r="B51" s="167"/>
      <c r="C51" s="167"/>
      <c r="D51" s="167"/>
      <c r="E51" s="167"/>
      <c r="F51" s="167"/>
      <c r="G51" s="167"/>
      <c r="H51" s="167"/>
    </row>
    <row r="52" spans="1:8" ht="23.25">
      <c r="A52" s="411" t="s">
        <v>302</v>
      </c>
      <c r="B52" s="411"/>
      <c r="C52" s="411"/>
      <c r="D52" s="411"/>
      <c r="E52" s="411"/>
      <c r="F52" s="167"/>
      <c r="G52" s="167"/>
      <c r="H52" s="167"/>
    </row>
    <row r="53" spans="1:8" ht="23.25">
      <c r="A53" s="411" t="s">
        <v>316</v>
      </c>
      <c r="B53" s="411"/>
      <c r="C53" s="411"/>
      <c r="D53" s="411"/>
      <c r="E53" s="411"/>
      <c r="F53" s="167"/>
      <c r="G53" s="167"/>
      <c r="H53" s="167"/>
    </row>
    <row r="54" spans="1:8" ht="23.25">
      <c r="A54" s="167"/>
      <c r="B54" s="167"/>
      <c r="C54" s="167"/>
      <c r="D54" s="167"/>
      <c r="E54" s="167"/>
      <c r="F54" s="167"/>
      <c r="G54" s="167"/>
      <c r="H54" s="167"/>
    </row>
    <row r="55" spans="1:8" ht="23.25">
      <c r="A55" s="170" t="s">
        <v>335</v>
      </c>
      <c r="B55" s="167"/>
      <c r="C55" s="167"/>
      <c r="D55" s="167"/>
      <c r="E55" s="167"/>
      <c r="F55" s="167"/>
      <c r="G55" s="167"/>
      <c r="H55" s="167"/>
    </row>
    <row r="56" spans="1:8" ht="23.25">
      <c r="A56" s="417" t="s">
        <v>43</v>
      </c>
      <c r="B56" s="418"/>
      <c r="C56" s="418"/>
      <c r="D56" s="419"/>
      <c r="E56" s="172" t="s">
        <v>21</v>
      </c>
      <c r="F56" s="167"/>
      <c r="G56" s="167"/>
      <c r="H56" s="167"/>
    </row>
    <row r="57" spans="1:8" ht="23.25">
      <c r="A57" s="189" t="s">
        <v>336</v>
      </c>
      <c r="B57" s="184"/>
      <c r="C57" s="184"/>
      <c r="D57" s="295"/>
      <c r="E57" s="297">
        <v>98000</v>
      </c>
      <c r="F57" s="167"/>
      <c r="G57" s="167"/>
      <c r="H57" s="167"/>
    </row>
    <row r="58" spans="1:8" ht="23.25">
      <c r="A58" s="189" t="s">
        <v>337</v>
      </c>
      <c r="B58" s="184"/>
      <c r="C58" s="184"/>
      <c r="D58" s="295"/>
      <c r="E58" s="298">
        <v>200000</v>
      </c>
      <c r="F58" s="167"/>
      <c r="G58" s="167"/>
      <c r="H58" s="167"/>
    </row>
    <row r="59" spans="1:8" ht="23.25">
      <c r="A59" s="189" t="s">
        <v>338</v>
      </c>
      <c r="B59" s="184"/>
      <c r="C59" s="184"/>
      <c r="D59" s="295"/>
      <c r="E59" s="298">
        <v>411000</v>
      </c>
      <c r="F59" s="167"/>
      <c r="G59" s="167"/>
      <c r="H59" s="167"/>
    </row>
    <row r="60" spans="1:8" ht="23.25">
      <c r="A60" s="189" t="s">
        <v>339</v>
      </c>
      <c r="B60" s="184"/>
      <c r="C60" s="184"/>
      <c r="D60" s="295"/>
      <c r="E60" s="298">
        <v>200000</v>
      </c>
      <c r="F60" s="167"/>
      <c r="G60" s="167"/>
      <c r="H60" s="167"/>
    </row>
    <row r="61" spans="1:8" ht="23.25">
      <c r="A61" s="189" t="s">
        <v>340</v>
      </c>
      <c r="B61" s="184"/>
      <c r="C61" s="184"/>
      <c r="D61" s="295"/>
      <c r="E61" s="298">
        <v>200000</v>
      </c>
      <c r="F61" s="167"/>
      <c r="G61" s="167"/>
      <c r="H61" s="167"/>
    </row>
    <row r="62" spans="1:8" ht="23.25">
      <c r="A62" s="189" t="s">
        <v>341</v>
      </c>
      <c r="B62" s="184"/>
      <c r="C62" s="184"/>
      <c r="D62" s="295"/>
      <c r="E62" s="298">
        <v>423000</v>
      </c>
      <c r="F62" s="167"/>
      <c r="G62" s="167"/>
      <c r="H62" s="167"/>
    </row>
    <row r="63" spans="1:8" ht="23.25">
      <c r="A63" s="189" t="s">
        <v>342</v>
      </c>
      <c r="B63" s="184"/>
      <c r="C63" s="184"/>
      <c r="D63" s="295"/>
      <c r="E63" s="298">
        <v>202000</v>
      </c>
      <c r="F63" s="167"/>
      <c r="G63" s="167"/>
      <c r="H63" s="167"/>
    </row>
    <row r="64" spans="1:8" ht="23.25">
      <c r="A64" s="189" t="s">
        <v>343</v>
      </c>
      <c r="B64" s="184"/>
      <c r="C64" s="184"/>
      <c r="D64" s="295"/>
      <c r="E64" s="298">
        <v>202000</v>
      </c>
      <c r="F64" s="167"/>
      <c r="G64" s="167"/>
      <c r="H64" s="167"/>
    </row>
    <row r="65" spans="1:8" ht="23.25">
      <c r="A65" s="189" t="s">
        <v>344</v>
      </c>
      <c r="B65" s="184"/>
      <c r="C65" s="184"/>
      <c r="D65" s="295"/>
      <c r="E65" s="298">
        <v>202000</v>
      </c>
      <c r="F65" s="167"/>
      <c r="G65" s="167"/>
      <c r="H65" s="167"/>
    </row>
    <row r="66" spans="1:8" ht="23.25">
      <c r="A66" s="189" t="s">
        <v>345</v>
      </c>
      <c r="B66" s="184"/>
      <c r="C66" s="184"/>
      <c r="D66" s="295"/>
      <c r="E66" s="298">
        <v>351600</v>
      </c>
      <c r="F66" s="167"/>
      <c r="G66" s="167"/>
      <c r="H66" s="167"/>
    </row>
    <row r="67" spans="1:8" ht="23.25">
      <c r="A67" s="189" t="s">
        <v>346</v>
      </c>
      <c r="B67" s="184"/>
      <c r="C67" s="184"/>
      <c r="D67" s="295"/>
      <c r="E67" s="298">
        <v>719000</v>
      </c>
      <c r="F67" s="167"/>
      <c r="G67" s="167"/>
      <c r="H67" s="167"/>
    </row>
    <row r="68" spans="1:8" ht="23.25">
      <c r="A68" s="189" t="s">
        <v>347</v>
      </c>
      <c r="B68" s="184"/>
      <c r="C68" s="184"/>
      <c r="D68" s="295"/>
      <c r="E68" s="298">
        <v>80000</v>
      </c>
      <c r="F68" s="167"/>
      <c r="G68" s="167"/>
      <c r="H68" s="167"/>
    </row>
    <row r="69" spans="1:8" ht="23.25">
      <c r="A69" s="189" t="s">
        <v>348</v>
      </c>
      <c r="B69" s="184"/>
      <c r="C69" s="184"/>
      <c r="D69" s="295"/>
      <c r="E69" s="298">
        <v>80000</v>
      </c>
      <c r="F69" s="167"/>
      <c r="G69" s="167"/>
      <c r="H69" s="167"/>
    </row>
    <row r="70" spans="1:8" ht="23.25">
      <c r="A70" s="190" t="s">
        <v>349</v>
      </c>
      <c r="B70" s="185"/>
      <c r="C70" s="185"/>
      <c r="D70" s="296"/>
      <c r="E70" s="299">
        <v>2000000</v>
      </c>
      <c r="F70" s="167"/>
      <c r="G70" s="167"/>
      <c r="H70" s="167"/>
    </row>
    <row r="71" spans="1:8" ht="24" thickBot="1">
      <c r="A71" s="167"/>
      <c r="B71" s="167"/>
      <c r="C71" s="167"/>
      <c r="D71" s="167"/>
      <c r="E71" s="300">
        <f>E57+E58+E59+E60+E61+E62+E63+E64+E65+E66+E67+E68+E69+E70</f>
        <v>5368600</v>
      </c>
      <c r="F71" s="167"/>
      <c r="G71" s="167"/>
      <c r="H71" s="167"/>
    </row>
    <row r="72" spans="1:8" ht="24" thickTop="1">
      <c r="A72" s="167"/>
      <c r="B72" s="167"/>
      <c r="C72" s="167"/>
      <c r="D72" s="167"/>
      <c r="E72" s="167"/>
      <c r="F72" s="167"/>
      <c r="G72" s="167"/>
      <c r="H72" s="167"/>
    </row>
    <row r="73" spans="1:8" ht="23.25">
      <c r="A73" s="167"/>
      <c r="B73" s="167"/>
      <c r="C73" s="167"/>
      <c r="D73" s="167"/>
      <c r="E73" s="167"/>
      <c r="F73" s="167"/>
      <c r="G73" s="167"/>
      <c r="H73" s="167"/>
    </row>
    <row r="74" spans="1:8" ht="23.25">
      <c r="A74" s="167" t="s">
        <v>314</v>
      </c>
      <c r="B74" s="167"/>
      <c r="C74" s="167" t="s">
        <v>315</v>
      </c>
      <c r="D74" s="167"/>
      <c r="E74" s="167"/>
      <c r="F74" s="167"/>
      <c r="G74" s="167"/>
      <c r="H74" s="167"/>
    </row>
    <row r="75" spans="1:8" ht="23.25">
      <c r="A75" s="167"/>
      <c r="B75" s="167"/>
      <c r="C75" s="167"/>
      <c r="D75" s="167"/>
      <c r="E75" s="167"/>
      <c r="F75" s="167"/>
      <c r="G75" s="167"/>
      <c r="H75" s="167"/>
    </row>
    <row r="76" spans="1:8" ht="23.25">
      <c r="A76" s="167"/>
      <c r="B76" s="167"/>
      <c r="C76" s="167"/>
      <c r="D76" s="167"/>
      <c r="E76" s="167"/>
      <c r="F76" s="167"/>
      <c r="G76" s="167"/>
      <c r="H76" s="167"/>
    </row>
    <row r="77" spans="1:8" ht="23.25">
      <c r="A77" s="412" t="s">
        <v>94</v>
      </c>
      <c r="B77" s="412"/>
      <c r="C77" s="412" t="s">
        <v>96</v>
      </c>
      <c r="D77" s="412"/>
      <c r="E77" s="412"/>
      <c r="F77" s="167"/>
      <c r="G77" s="167"/>
      <c r="H77" s="167"/>
    </row>
    <row r="78" spans="1:5" ht="23.25">
      <c r="A78" s="412" t="s">
        <v>95</v>
      </c>
      <c r="B78" s="412"/>
      <c r="C78" s="412" t="s">
        <v>97</v>
      </c>
      <c r="D78" s="412"/>
      <c r="E78" s="412"/>
    </row>
  </sheetData>
  <sheetProtection/>
  <mergeCells count="16">
    <mergeCell ref="A78:B78"/>
    <mergeCell ref="C78:E78"/>
    <mergeCell ref="A48:B48"/>
    <mergeCell ref="C48:E48"/>
    <mergeCell ref="A52:E52"/>
    <mergeCell ref="A53:E53"/>
    <mergeCell ref="A56:D56"/>
    <mergeCell ref="A77:B77"/>
    <mergeCell ref="C77:E77"/>
    <mergeCell ref="A1:E1"/>
    <mergeCell ref="A2:E2"/>
    <mergeCell ref="A16:B16"/>
    <mergeCell ref="A47:B47"/>
    <mergeCell ref="C47:E47"/>
    <mergeCell ref="A5:D5"/>
    <mergeCell ref="A24:D24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B1">
      <selection activeCell="G52" sqref="G52"/>
    </sheetView>
  </sheetViews>
  <sheetFormatPr defaultColWidth="9.140625" defaultRowHeight="21.75"/>
  <cols>
    <col min="1" max="1" width="30.57421875" style="321" customWidth="1"/>
    <col min="2" max="2" width="8.00390625" style="321" customWidth="1"/>
    <col min="3" max="3" width="10.00390625" style="321" customWidth="1"/>
    <col min="4" max="4" width="3.57421875" style="321" customWidth="1"/>
    <col min="5" max="5" width="10.00390625" style="321" customWidth="1"/>
    <col min="6" max="6" width="3.57421875" style="321" customWidth="1"/>
    <col min="7" max="7" width="9.57421875" style="321" customWidth="1"/>
    <col min="8" max="8" width="3.8515625" style="321" customWidth="1"/>
    <col min="9" max="9" width="9.00390625" style="321" customWidth="1"/>
    <col min="10" max="10" width="4.00390625" style="321" customWidth="1"/>
    <col min="11" max="11" width="9.7109375" style="321" customWidth="1"/>
    <col min="12" max="12" width="3.57421875" style="321" customWidth="1"/>
    <col min="13" max="13" width="9.8515625" style="321" customWidth="1"/>
    <col min="14" max="14" width="3.57421875" style="321" customWidth="1"/>
    <col min="15" max="15" width="10.7109375" style="321" customWidth="1"/>
    <col min="16" max="16" width="4.00390625" style="321" customWidth="1"/>
    <col min="17" max="17" width="10.421875" style="321" customWidth="1"/>
    <col min="18" max="18" width="3.7109375" style="321" customWidth="1"/>
    <col min="19" max="16384" width="9.140625" style="321" customWidth="1"/>
  </cols>
  <sheetData>
    <row r="1" spans="1:18" ht="12.75">
      <c r="A1" s="420" t="s">
        <v>368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421" t="s">
        <v>369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2.7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:18" ht="12.75">
      <c r="A4" s="322"/>
      <c r="B4" s="323"/>
      <c r="C4" s="422" t="s">
        <v>370</v>
      </c>
      <c r="D4" s="423"/>
      <c r="E4" s="423"/>
      <c r="F4" s="424"/>
      <c r="G4" s="422" t="s">
        <v>371</v>
      </c>
      <c r="H4" s="423"/>
      <c r="I4" s="423"/>
      <c r="J4" s="424"/>
      <c r="K4" s="422" t="s">
        <v>371</v>
      </c>
      <c r="L4" s="423"/>
      <c r="M4" s="423"/>
      <c r="N4" s="424"/>
      <c r="O4" s="422" t="s">
        <v>372</v>
      </c>
      <c r="P4" s="423"/>
      <c r="Q4" s="423"/>
      <c r="R4" s="424"/>
    </row>
    <row r="5" spans="1:18" ht="12.75">
      <c r="A5" s="324" t="s">
        <v>43</v>
      </c>
      <c r="B5" s="325" t="s">
        <v>216</v>
      </c>
      <c r="C5" s="425" t="s">
        <v>373</v>
      </c>
      <c r="D5" s="426"/>
      <c r="E5" s="426"/>
      <c r="F5" s="427"/>
      <c r="G5" s="425" t="s">
        <v>374</v>
      </c>
      <c r="H5" s="426"/>
      <c r="I5" s="426"/>
      <c r="J5" s="427"/>
      <c r="K5" s="425" t="s">
        <v>375</v>
      </c>
      <c r="L5" s="426"/>
      <c r="M5" s="426"/>
      <c r="N5" s="427"/>
      <c r="O5" s="425" t="s">
        <v>376</v>
      </c>
      <c r="P5" s="426"/>
      <c r="Q5" s="426"/>
      <c r="R5" s="427"/>
    </row>
    <row r="6" spans="1:18" ht="12.75">
      <c r="A6" s="326"/>
      <c r="B6" s="327"/>
      <c r="C6" s="428" t="s">
        <v>377</v>
      </c>
      <c r="D6" s="429"/>
      <c r="E6" s="428" t="s">
        <v>218</v>
      </c>
      <c r="F6" s="429"/>
      <c r="G6" s="428" t="s">
        <v>377</v>
      </c>
      <c r="H6" s="429"/>
      <c r="I6" s="428" t="s">
        <v>218</v>
      </c>
      <c r="J6" s="429"/>
      <c r="K6" s="428" t="s">
        <v>377</v>
      </c>
      <c r="L6" s="429"/>
      <c r="M6" s="428" t="s">
        <v>218</v>
      </c>
      <c r="N6" s="429"/>
      <c r="O6" s="428" t="s">
        <v>2</v>
      </c>
      <c r="P6" s="429"/>
      <c r="Q6" s="428" t="s">
        <v>378</v>
      </c>
      <c r="R6" s="429"/>
    </row>
    <row r="7" spans="1:19" ht="12.75">
      <c r="A7" s="328" t="s">
        <v>379</v>
      </c>
      <c r="B7" s="359" t="s">
        <v>227</v>
      </c>
      <c r="C7" s="329">
        <v>1608330</v>
      </c>
      <c r="D7" s="330">
        <v>23</v>
      </c>
      <c r="E7" s="329"/>
      <c r="F7" s="331"/>
      <c r="G7" s="329"/>
      <c r="H7" s="331"/>
      <c r="I7" s="329"/>
      <c r="J7" s="331"/>
      <c r="K7" s="329"/>
      <c r="L7" s="331"/>
      <c r="M7" s="329"/>
      <c r="N7" s="331"/>
      <c r="O7" s="329">
        <v>1608330</v>
      </c>
      <c r="P7" s="330">
        <v>23</v>
      </c>
      <c r="Q7" s="329"/>
      <c r="R7" s="331"/>
      <c r="S7" s="332"/>
    </row>
    <row r="8" spans="1:19" ht="12.75">
      <c r="A8" s="333" t="s">
        <v>380</v>
      </c>
      <c r="B8" s="358" t="s">
        <v>227</v>
      </c>
      <c r="C8" s="335">
        <v>457163</v>
      </c>
      <c r="D8" s="360" t="s">
        <v>232</v>
      </c>
      <c r="E8" s="335"/>
      <c r="F8" s="337"/>
      <c r="G8" s="335"/>
      <c r="H8" s="337"/>
      <c r="I8" s="335"/>
      <c r="J8" s="337"/>
      <c r="K8" s="335"/>
      <c r="L8" s="337"/>
      <c r="M8" s="335"/>
      <c r="N8" s="337"/>
      <c r="O8" s="335">
        <v>457163</v>
      </c>
      <c r="P8" s="360" t="s">
        <v>232</v>
      </c>
      <c r="Q8" s="335"/>
      <c r="R8" s="337"/>
      <c r="S8" s="332"/>
    </row>
    <row r="9" spans="1:19" ht="12.75">
      <c r="A9" s="333" t="s">
        <v>381</v>
      </c>
      <c r="B9" s="358" t="s">
        <v>224</v>
      </c>
      <c r="C9" s="335">
        <v>8077878</v>
      </c>
      <c r="D9" s="360" t="s">
        <v>225</v>
      </c>
      <c r="E9" s="335"/>
      <c r="F9" s="337"/>
      <c r="G9" s="335"/>
      <c r="H9" s="337"/>
      <c r="I9" s="335"/>
      <c r="J9" s="337"/>
      <c r="K9" s="335"/>
      <c r="L9" s="337"/>
      <c r="M9" s="335"/>
      <c r="N9" s="337"/>
      <c r="O9" s="335">
        <v>8077878</v>
      </c>
      <c r="P9" s="360" t="s">
        <v>225</v>
      </c>
      <c r="Q9" s="335"/>
      <c r="R9" s="337"/>
      <c r="S9" s="332"/>
    </row>
    <row r="10" spans="1:19" ht="12.75">
      <c r="A10" s="333" t="s">
        <v>382</v>
      </c>
      <c r="B10" s="358" t="s">
        <v>227</v>
      </c>
      <c r="C10" s="335">
        <v>256474</v>
      </c>
      <c r="D10" s="360" t="s">
        <v>228</v>
      </c>
      <c r="E10" s="335"/>
      <c r="F10" s="337"/>
      <c r="G10" s="335"/>
      <c r="H10" s="337"/>
      <c r="I10" s="335"/>
      <c r="J10" s="337"/>
      <c r="K10" s="335"/>
      <c r="L10" s="337"/>
      <c r="M10" s="335"/>
      <c r="N10" s="337"/>
      <c r="O10" s="335">
        <v>256474</v>
      </c>
      <c r="P10" s="360" t="s">
        <v>228</v>
      </c>
      <c r="Q10" s="335"/>
      <c r="R10" s="337"/>
      <c r="S10" s="332"/>
    </row>
    <row r="11" spans="1:19" ht="12.75">
      <c r="A11" s="333" t="s">
        <v>383</v>
      </c>
      <c r="B11" s="358" t="s">
        <v>227</v>
      </c>
      <c r="C11" s="335">
        <v>4872231</v>
      </c>
      <c r="D11" s="360" t="s">
        <v>234</v>
      </c>
      <c r="E11" s="335"/>
      <c r="F11" s="337"/>
      <c r="G11" s="335"/>
      <c r="H11" s="337"/>
      <c r="I11" s="335"/>
      <c r="J11" s="337"/>
      <c r="K11" s="335"/>
      <c r="L11" s="337"/>
      <c r="M11" s="335"/>
      <c r="N11" s="337"/>
      <c r="O11" s="335">
        <v>4872231</v>
      </c>
      <c r="P11" s="360" t="s">
        <v>234</v>
      </c>
      <c r="Q11" s="335"/>
      <c r="R11" s="337"/>
      <c r="S11" s="332"/>
    </row>
    <row r="12" spans="1:19" ht="12.75">
      <c r="A12" s="333" t="s">
        <v>384</v>
      </c>
      <c r="B12" s="358" t="s">
        <v>236</v>
      </c>
      <c r="C12" s="335">
        <v>2375700</v>
      </c>
      <c r="D12" s="360" t="s">
        <v>183</v>
      </c>
      <c r="E12" s="335"/>
      <c r="F12" s="337"/>
      <c r="G12" s="335"/>
      <c r="H12" s="337"/>
      <c r="I12" s="335"/>
      <c r="J12" s="337"/>
      <c r="K12" s="335"/>
      <c r="L12" s="337"/>
      <c r="M12" s="335"/>
      <c r="N12" s="337"/>
      <c r="O12" s="335">
        <v>2375700</v>
      </c>
      <c r="P12" s="360" t="s">
        <v>183</v>
      </c>
      <c r="Q12" s="335"/>
      <c r="R12" s="337"/>
      <c r="S12" s="332"/>
    </row>
    <row r="13" spans="1:19" ht="12.75">
      <c r="A13" s="333" t="s">
        <v>385</v>
      </c>
      <c r="B13" s="344"/>
      <c r="C13" s="335">
        <v>52717</v>
      </c>
      <c r="D13" s="360" t="s">
        <v>4</v>
      </c>
      <c r="E13" s="335"/>
      <c r="F13" s="337"/>
      <c r="G13" s="335"/>
      <c r="H13" s="337"/>
      <c r="I13" s="335">
        <v>52717</v>
      </c>
      <c r="J13" s="361" t="s">
        <v>240</v>
      </c>
      <c r="K13" s="335"/>
      <c r="L13" s="337"/>
      <c r="M13" s="335"/>
      <c r="N13" s="337"/>
      <c r="O13" s="335"/>
      <c r="P13" s="338"/>
      <c r="Q13" s="335"/>
      <c r="R13" s="337"/>
      <c r="S13" s="332"/>
    </row>
    <row r="14" spans="1:19" ht="12.75">
      <c r="A14" s="333" t="s">
        <v>386</v>
      </c>
      <c r="B14" s="344"/>
      <c r="C14" s="335">
        <v>102308</v>
      </c>
      <c r="D14" s="360" t="s">
        <v>4</v>
      </c>
      <c r="E14" s="335"/>
      <c r="F14" s="337"/>
      <c r="G14" s="335">
        <v>165448</v>
      </c>
      <c r="H14" s="361" t="s">
        <v>296</v>
      </c>
      <c r="I14" s="335">
        <v>102308</v>
      </c>
      <c r="J14" s="361" t="s">
        <v>4</v>
      </c>
      <c r="K14" s="335"/>
      <c r="L14" s="337"/>
      <c r="M14" s="335"/>
      <c r="N14" s="337"/>
      <c r="O14" s="335">
        <v>165448</v>
      </c>
      <c r="P14" s="365">
        <v>20</v>
      </c>
      <c r="Q14" s="335"/>
      <c r="R14" s="337"/>
      <c r="S14" s="332"/>
    </row>
    <row r="15" spans="1:19" ht="12.75">
      <c r="A15" s="333" t="s">
        <v>391</v>
      </c>
      <c r="B15" s="358" t="s">
        <v>244</v>
      </c>
      <c r="C15" s="335">
        <v>35000</v>
      </c>
      <c r="D15" s="360" t="s">
        <v>4</v>
      </c>
      <c r="E15" s="335"/>
      <c r="F15" s="337"/>
      <c r="G15" s="335"/>
      <c r="H15" s="337"/>
      <c r="I15" s="335"/>
      <c r="J15" s="337"/>
      <c r="K15" s="335"/>
      <c r="L15" s="337"/>
      <c r="M15" s="335"/>
      <c r="N15" s="337"/>
      <c r="O15" s="335">
        <v>35000</v>
      </c>
      <c r="P15" s="366" t="s">
        <v>4</v>
      </c>
      <c r="Q15" s="335"/>
      <c r="R15" s="337"/>
      <c r="S15" s="332"/>
    </row>
    <row r="16" spans="1:19" ht="12.75">
      <c r="A16" s="333" t="s">
        <v>387</v>
      </c>
      <c r="B16" s="358" t="s">
        <v>241</v>
      </c>
      <c r="C16" s="335">
        <v>1701370</v>
      </c>
      <c r="D16" s="360" t="s">
        <v>4</v>
      </c>
      <c r="E16" s="335"/>
      <c r="F16" s="337"/>
      <c r="G16" s="335"/>
      <c r="H16" s="337"/>
      <c r="I16" s="335"/>
      <c r="J16" s="337"/>
      <c r="K16" s="335"/>
      <c r="L16" s="337"/>
      <c r="M16" s="335">
        <v>1701370</v>
      </c>
      <c r="N16" s="337"/>
      <c r="O16" s="335"/>
      <c r="P16" s="339"/>
      <c r="Q16" s="335"/>
      <c r="R16" s="337"/>
      <c r="S16" s="332"/>
    </row>
    <row r="17" spans="1:19" ht="12.75">
      <c r="A17" s="333" t="s">
        <v>59</v>
      </c>
      <c r="B17" s="344">
        <v>100</v>
      </c>
      <c r="C17" s="335">
        <v>4081920</v>
      </c>
      <c r="D17" s="360" t="s">
        <v>4</v>
      </c>
      <c r="E17" s="335"/>
      <c r="F17" s="337"/>
      <c r="G17" s="335"/>
      <c r="H17" s="337"/>
      <c r="I17" s="335"/>
      <c r="J17" s="337"/>
      <c r="K17" s="335"/>
      <c r="L17" s="337"/>
      <c r="M17" s="335">
        <v>4081920</v>
      </c>
      <c r="N17" s="337"/>
      <c r="O17" s="335"/>
      <c r="P17" s="339"/>
      <c r="Q17" s="335"/>
      <c r="R17" s="337"/>
      <c r="S17" s="332"/>
    </row>
    <row r="18" spans="1:19" ht="12.75">
      <c r="A18" s="333" t="s">
        <v>60</v>
      </c>
      <c r="B18" s="344">
        <v>120</v>
      </c>
      <c r="C18" s="335">
        <v>140400</v>
      </c>
      <c r="D18" s="360" t="s">
        <v>4</v>
      </c>
      <c r="E18" s="335"/>
      <c r="F18" s="337"/>
      <c r="G18" s="335"/>
      <c r="H18" s="337"/>
      <c r="I18" s="335"/>
      <c r="J18" s="337"/>
      <c r="K18" s="335"/>
      <c r="L18" s="337"/>
      <c r="M18" s="335">
        <v>140400</v>
      </c>
      <c r="N18" s="337"/>
      <c r="O18" s="335"/>
      <c r="P18" s="339"/>
      <c r="Q18" s="335"/>
      <c r="R18" s="337"/>
      <c r="S18" s="332"/>
    </row>
    <row r="19" spans="1:19" ht="12.75">
      <c r="A19" s="333" t="s">
        <v>61</v>
      </c>
      <c r="B19" s="344">
        <v>130</v>
      </c>
      <c r="C19" s="335">
        <v>1468323</v>
      </c>
      <c r="D19" s="360" t="s">
        <v>4</v>
      </c>
      <c r="E19" s="335"/>
      <c r="F19" s="337"/>
      <c r="G19" s="335"/>
      <c r="H19" s="337"/>
      <c r="I19" s="335"/>
      <c r="J19" s="337"/>
      <c r="K19" s="335"/>
      <c r="L19" s="337"/>
      <c r="M19" s="335">
        <v>1468323</v>
      </c>
      <c r="N19" s="337"/>
      <c r="O19" s="335"/>
      <c r="P19" s="339"/>
      <c r="Q19" s="335"/>
      <c r="R19" s="337"/>
      <c r="S19" s="332"/>
    </row>
    <row r="20" spans="1:19" ht="12.75">
      <c r="A20" s="333" t="s">
        <v>62</v>
      </c>
      <c r="B20" s="344">
        <v>200</v>
      </c>
      <c r="C20" s="335">
        <v>600541</v>
      </c>
      <c r="D20" s="360" t="s">
        <v>392</v>
      </c>
      <c r="E20" s="335"/>
      <c r="F20" s="337"/>
      <c r="G20" s="335">
        <v>1135000</v>
      </c>
      <c r="H20" s="361" t="s">
        <v>4</v>
      </c>
      <c r="I20" s="335"/>
      <c r="J20" s="337"/>
      <c r="K20" s="335"/>
      <c r="L20" s="337"/>
      <c r="M20" s="335">
        <v>1735541</v>
      </c>
      <c r="N20" s="361" t="s">
        <v>392</v>
      </c>
      <c r="O20" s="335"/>
      <c r="P20" s="339"/>
      <c r="Q20" s="335"/>
      <c r="R20" s="337"/>
      <c r="S20" s="332"/>
    </row>
    <row r="21" spans="1:19" ht="12.75">
      <c r="A21" s="333" t="s">
        <v>63</v>
      </c>
      <c r="B21" s="344">
        <v>250</v>
      </c>
      <c r="C21" s="335">
        <v>2900254</v>
      </c>
      <c r="D21" s="360" t="s">
        <v>392</v>
      </c>
      <c r="E21" s="335"/>
      <c r="F21" s="337"/>
      <c r="G21" s="335">
        <v>98000</v>
      </c>
      <c r="H21" s="361" t="s">
        <v>4</v>
      </c>
      <c r="I21" s="335"/>
      <c r="J21" s="337"/>
      <c r="K21" s="335"/>
      <c r="L21" s="337"/>
      <c r="M21" s="335">
        <v>2998254</v>
      </c>
      <c r="N21" s="361" t="s">
        <v>392</v>
      </c>
      <c r="O21" s="335"/>
      <c r="P21" s="339"/>
      <c r="Q21" s="335"/>
      <c r="R21" s="337"/>
      <c r="S21" s="332"/>
    </row>
    <row r="22" spans="1:19" ht="12.75">
      <c r="A22" s="333" t="s">
        <v>64</v>
      </c>
      <c r="B22" s="344">
        <v>270</v>
      </c>
      <c r="C22" s="335">
        <v>2981214</v>
      </c>
      <c r="D22" s="360" t="s">
        <v>393</v>
      </c>
      <c r="E22" s="335"/>
      <c r="F22" s="337"/>
      <c r="G22" s="335"/>
      <c r="H22" s="337"/>
      <c r="I22" s="335"/>
      <c r="J22" s="337"/>
      <c r="K22" s="335"/>
      <c r="L22" s="337"/>
      <c r="M22" s="335">
        <v>2981214</v>
      </c>
      <c r="N22" s="361" t="s">
        <v>393</v>
      </c>
      <c r="O22" s="335"/>
      <c r="P22" s="339"/>
      <c r="Q22" s="335"/>
      <c r="R22" s="337"/>
      <c r="S22" s="332"/>
    </row>
    <row r="23" spans="1:19" ht="12.75">
      <c r="A23" s="333" t="s">
        <v>65</v>
      </c>
      <c r="B23" s="344">
        <v>300</v>
      </c>
      <c r="C23" s="335">
        <v>221001</v>
      </c>
      <c r="D23" s="360" t="s">
        <v>243</v>
      </c>
      <c r="E23" s="335"/>
      <c r="F23" s="337"/>
      <c r="G23" s="335"/>
      <c r="H23" s="337"/>
      <c r="I23" s="335"/>
      <c r="J23" s="337"/>
      <c r="K23" s="335"/>
      <c r="L23" s="337"/>
      <c r="M23" s="335">
        <v>221001</v>
      </c>
      <c r="N23" s="361" t="s">
        <v>243</v>
      </c>
      <c r="O23" s="335"/>
      <c r="P23" s="339"/>
      <c r="Q23" s="335"/>
      <c r="R23" s="337"/>
      <c r="S23" s="332"/>
    </row>
    <row r="24" spans="1:19" ht="12.75">
      <c r="A24" s="333" t="s">
        <v>66</v>
      </c>
      <c r="B24" s="344">
        <v>400</v>
      </c>
      <c r="C24" s="335">
        <v>3044950</v>
      </c>
      <c r="D24" s="360" t="s">
        <v>4</v>
      </c>
      <c r="E24" s="335"/>
      <c r="F24" s="337"/>
      <c r="G24" s="335"/>
      <c r="H24" s="337"/>
      <c r="I24" s="335"/>
      <c r="J24" s="337"/>
      <c r="K24" s="335"/>
      <c r="L24" s="337"/>
      <c r="M24" s="335">
        <v>3044950</v>
      </c>
      <c r="N24" s="337"/>
      <c r="O24" s="335"/>
      <c r="P24" s="339"/>
      <c r="Q24" s="335"/>
      <c r="R24" s="337"/>
      <c r="S24" s="332"/>
    </row>
    <row r="25" spans="1:19" ht="12.75">
      <c r="A25" s="333" t="s">
        <v>67</v>
      </c>
      <c r="B25" s="344">
        <v>450</v>
      </c>
      <c r="C25" s="335">
        <v>614950</v>
      </c>
      <c r="D25" s="360" t="s">
        <v>4</v>
      </c>
      <c r="E25" s="335"/>
      <c r="F25" s="337"/>
      <c r="G25" s="335">
        <v>2000000</v>
      </c>
      <c r="H25" s="361" t="s">
        <v>4</v>
      </c>
      <c r="I25" s="335"/>
      <c r="J25" s="337"/>
      <c r="K25" s="335"/>
      <c r="L25" s="337"/>
      <c r="M25" s="335">
        <v>2614950</v>
      </c>
      <c r="N25" s="337"/>
      <c r="O25" s="335"/>
      <c r="P25" s="339"/>
      <c r="Q25" s="335"/>
      <c r="R25" s="337"/>
      <c r="S25" s="332"/>
    </row>
    <row r="26" spans="1:19" ht="12.75">
      <c r="A26" s="333" t="s">
        <v>68</v>
      </c>
      <c r="B26" s="344">
        <v>500</v>
      </c>
      <c r="C26" s="340">
        <v>497000</v>
      </c>
      <c r="D26" s="360" t="s">
        <v>4</v>
      </c>
      <c r="E26" s="335"/>
      <c r="F26" s="337"/>
      <c r="G26" s="335">
        <v>3270600</v>
      </c>
      <c r="H26" s="361" t="s">
        <v>4</v>
      </c>
      <c r="I26" s="335"/>
      <c r="J26" s="337"/>
      <c r="K26" s="335"/>
      <c r="L26" s="337"/>
      <c r="M26" s="335">
        <v>3767600</v>
      </c>
      <c r="N26" s="337"/>
      <c r="O26" s="335"/>
      <c r="P26" s="339"/>
      <c r="Q26" s="335"/>
      <c r="R26" s="337"/>
      <c r="S26" s="332"/>
    </row>
    <row r="27" spans="1:19" ht="12.75">
      <c r="A27" s="333" t="s">
        <v>388</v>
      </c>
      <c r="B27" s="344">
        <v>550</v>
      </c>
      <c r="C27" s="335">
        <v>25000</v>
      </c>
      <c r="D27" s="360" t="s">
        <v>4</v>
      </c>
      <c r="E27" s="335"/>
      <c r="F27" s="337"/>
      <c r="G27" s="335"/>
      <c r="H27" s="337"/>
      <c r="I27" s="335"/>
      <c r="J27" s="337"/>
      <c r="K27" s="335"/>
      <c r="L27" s="337"/>
      <c r="M27" s="335">
        <v>25000</v>
      </c>
      <c r="N27" s="337"/>
      <c r="O27" s="335"/>
      <c r="P27" s="339"/>
      <c r="Q27" s="335"/>
      <c r="R27" s="337"/>
      <c r="S27" s="332"/>
    </row>
    <row r="28" spans="1:19" ht="12.75" hidden="1">
      <c r="A28" s="333" t="s">
        <v>99</v>
      </c>
      <c r="B28" s="344"/>
      <c r="C28" s="335"/>
      <c r="D28" s="336"/>
      <c r="E28" s="335"/>
      <c r="F28" s="337"/>
      <c r="G28" s="335"/>
      <c r="H28" s="337"/>
      <c r="I28" s="335"/>
      <c r="J28" s="337"/>
      <c r="K28" s="335"/>
      <c r="L28" s="337"/>
      <c r="M28" s="335"/>
      <c r="N28" s="337"/>
      <c r="O28" s="335"/>
      <c r="P28" s="339"/>
      <c r="Q28" s="335"/>
      <c r="R28" s="337"/>
      <c r="S28" s="332"/>
    </row>
    <row r="29" spans="1:19" ht="12.75">
      <c r="A29" s="333" t="s">
        <v>389</v>
      </c>
      <c r="B29" s="344">
        <v>821</v>
      </c>
      <c r="C29" s="335"/>
      <c r="D29" s="336"/>
      <c r="E29" s="335">
        <v>28428359</v>
      </c>
      <c r="F29" s="361" t="s">
        <v>394</v>
      </c>
      <c r="G29" s="335"/>
      <c r="H29" s="337"/>
      <c r="I29" s="335"/>
      <c r="J29" s="337"/>
      <c r="K29" s="335">
        <v>28434780</v>
      </c>
      <c r="L29" s="361" t="s">
        <v>394</v>
      </c>
      <c r="M29" s="335"/>
      <c r="N29" s="337"/>
      <c r="O29" s="335"/>
      <c r="P29" s="339"/>
      <c r="Q29" s="335"/>
      <c r="R29" s="337"/>
      <c r="S29" s="332"/>
    </row>
    <row r="30" spans="1:19" ht="12.75">
      <c r="A30" s="333" t="s">
        <v>211</v>
      </c>
      <c r="B30" s="344">
        <v>700</v>
      </c>
      <c r="C30" s="335"/>
      <c r="D30" s="336"/>
      <c r="E30" s="335">
        <v>893109</v>
      </c>
      <c r="F30" s="361" t="s">
        <v>395</v>
      </c>
      <c r="G30" s="335">
        <v>155025</v>
      </c>
      <c r="H30" s="361" t="s">
        <v>240</v>
      </c>
      <c r="I30" s="335">
        <v>165448</v>
      </c>
      <c r="J30" s="361" t="s">
        <v>296</v>
      </c>
      <c r="K30" s="335"/>
      <c r="L30" s="337"/>
      <c r="M30" s="335">
        <v>2740691</v>
      </c>
      <c r="N30" s="361" t="s">
        <v>399</v>
      </c>
      <c r="O30" s="335"/>
      <c r="P30" s="339"/>
      <c r="Q30" s="335">
        <v>3637802</v>
      </c>
      <c r="R30" s="361" t="s">
        <v>400</v>
      </c>
      <c r="S30" s="332"/>
    </row>
    <row r="31" spans="1:19" ht="12.75">
      <c r="A31" s="333" t="s">
        <v>10</v>
      </c>
      <c r="B31" s="344"/>
      <c r="C31" s="335"/>
      <c r="D31" s="336"/>
      <c r="E31" s="335">
        <v>5769625</v>
      </c>
      <c r="F31" s="361" t="s">
        <v>396</v>
      </c>
      <c r="G31" s="335"/>
      <c r="H31" s="337"/>
      <c r="I31" s="335"/>
      <c r="J31" s="337"/>
      <c r="K31" s="335"/>
      <c r="L31" s="337"/>
      <c r="M31" s="335">
        <v>913563</v>
      </c>
      <c r="N31" s="361" t="s">
        <v>396</v>
      </c>
      <c r="O31" s="335"/>
      <c r="P31" s="339"/>
      <c r="Q31" s="335">
        <v>6683189</v>
      </c>
      <c r="R31" s="361" t="s">
        <v>401</v>
      </c>
      <c r="S31" s="332"/>
    </row>
    <row r="32" spans="1:19" ht="12.75">
      <c r="A32" s="333" t="s">
        <v>317</v>
      </c>
      <c r="B32" s="344">
        <v>900</v>
      </c>
      <c r="C32" s="335"/>
      <c r="D32" s="336"/>
      <c r="E32" s="335">
        <v>952751</v>
      </c>
      <c r="F32" s="361" t="s">
        <v>276</v>
      </c>
      <c r="G32" s="335"/>
      <c r="H32" s="337"/>
      <c r="I32" s="335"/>
      <c r="J32" s="337"/>
      <c r="K32" s="335"/>
      <c r="L32" s="337"/>
      <c r="M32" s="335"/>
      <c r="N32" s="337"/>
      <c r="O32" s="335"/>
      <c r="P32" s="339"/>
      <c r="Q32" s="335">
        <v>952751</v>
      </c>
      <c r="R32" s="361" t="s">
        <v>276</v>
      </c>
      <c r="S32" s="332"/>
    </row>
    <row r="33" spans="1:19" ht="12.75">
      <c r="A33" s="333" t="s">
        <v>8</v>
      </c>
      <c r="B33" s="344">
        <v>602</v>
      </c>
      <c r="C33" s="335"/>
      <c r="D33" s="336"/>
      <c r="E33" s="335"/>
      <c r="F33" s="337"/>
      <c r="G33" s="335"/>
      <c r="H33" s="337"/>
      <c r="I33" s="335">
        <v>5368600</v>
      </c>
      <c r="J33" s="361" t="s">
        <v>4</v>
      </c>
      <c r="K33" s="335"/>
      <c r="L33" s="337"/>
      <c r="M33" s="335"/>
      <c r="N33" s="337"/>
      <c r="O33" s="335"/>
      <c r="P33" s="339"/>
      <c r="Q33" s="335">
        <v>5368600</v>
      </c>
      <c r="R33" s="361" t="s">
        <v>4</v>
      </c>
      <c r="S33" s="332"/>
    </row>
    <row r="34" spans="1:19" ht="12.75">
      <c r="A34" s="333" t="s">
        <v>81</v>
      </c>
      <c r="B34" s="344">
        <v>3000</v>
      </c>
      <c r="C34" s="335"/>
      <c r="D34" s="336"/>
      <c r="E34" s="335">
        <v>70883</v>
      </c>
      <c r="F34" s="361" t="s">
        <v>4</v>
      </c>
      <c r="G34" s="335"/>
      <c r="H34" s="337"/>
      <c r="I34" s="335"/>
      <c r="J34" s="337"/>
      <c r="K34" s="335"/>
      <c r="L34" s="337"/>
      <c r="M34" s="335"/>
      <c r="N34" s="337"/>
      <c r="O34" s="335"/>
      <c r="P34" s="339"/>
      <c r="Q34" s="335">
        <v>70883</v>
      </c>
      <c r="R34" s="361" t="s">
        <v>4</v>
      </c>
      <c r="S34" s="332"/>
    </row>
    <row r="35" spans="1:19" ht="12.75">
      <c r="A35" s="333" t="s">
        <v>100</v>
      </c>
      <c r="B35" s="344"/>
      <c r="C35" s="335"/>
      <c r="D35" s="336"/>
      <c r="E35" s="340"/>
      <c r="F35" s="337"/>
      <c r="G35" s="335"/>
      <c r="H35" s="337"/>
      <c r="I35" s="335">
        <v>1135000</v>
      </c>
      <c r="J35" s="361" t="s">
        <v>4</v>
      </c>
      <c r="K35" s="335"/>
      <c r="L35" s="337"/>
      <c r="M35" s="335"/>
      <c r="N35" s="337"/>
      <c r="O35" s="335"/>
      <c r="P35" s="339"/>
      <c r="Q35" s="335">
        <v>1135000</v>
      </c>
      <c r="R35" s="361" t="s">
        <v>4</v>
      </c>
      <c r="S35" s="332"/>
    </row>
    <row r="36" spans="1:19" ht="12.75" hidden="1">
      <c r="A36" s="341"/>
      <c r="B36" s="342"/>
      <c r="C36" s="335"/>
      <c r="D36" s="336"/>
      <c r="E36" s="335"/>
      <c r="F36" s="337"/>
      <c r="G36" s="335"/>
      <c r="H36" s="337"/>
      <c r="I36" s="335"/>
      <c r="J36" s="337"/>
      <c r="K36" s="335"/>
      <c r="L36" s="337"/>
      <c r="M36" s="335"/>
      <c r="N36" s="337"/>
      <c r="O36" s="335"/>
      <c r="P36" s="339"/>
      <c r="Q36" s="335"/>
      <c r="R36" s="337"/>
      <c r="S36" s="332"/>
    </row>
    <row r="37" spans="1:19" ht="12.75" hidden="1">
      <c r="A37" s="333"/>
      <c r="B37" s="334"/>
      <c r="C37" s="335"/>
      <c r="D37" s="336"/>
      <c r="E37" s="335"/>
      <c r="F37" s="337"/>
      <c r="G37" s="335"/>
      <c r="H37" s="337"/>
      <c r="I37" s="335"/>
      <c r="J37" s="337"/>
      <c r="K37" s="335"/>
      <c r="L37" s="337"/>
      <c r="M37" s="335"/>
      <c r="N37" s="337"/>
      <c r="O37" s="335"/>
      <c r="P37" s="339"/>
      <c r="Q37" s="335"/>
      <c r="R37" s="337"/>
      <c r="S37" s="332"/>
    </row>
    <row r="38" spans="1:19" ht="12.75" hidden="1">
      <c r="A38" s="333"/>
      <c r="B38" s="334"/>
      <c r="C38" s="335"/>
      <c r="D38" s="336"/>
      <c r="E38" s="335"/>
      <c r="F38" s="337"/>
      <c r="G38" s="335"/>
      <c r="H38" s="337"/>
      <c r="I38" s="335"/>
      <c r="J38" s="337"/>
      <c r="K38" s="335"/>
      <c r="L38" s="337"/>
      <c r="M38" s="335"/>
      <c r="N38" s="337"/>
      <c r="O38" s="335"/>
      <c r="P38" s="339"/>
      <c r="Q38" s="335"/>
      <c r="R38" s="337"/>
      <c r="S38" s="332"/>
    </row>
    <row r="39" spans="1:19" ht="12.75" hidden="1">
      <c r="A39" s="333"/>
      <c r="B39" s="334"/>
      <c r="C39" s="335"/>
      <c r="D39" s="336"/>
      <c r="E39" s="335"/>
      <c r="F39" s="337"/>
      <c r="G39" s="335"/>
      <c r="H39" s="337"/>
      <c r="I39" s="335"/>
      <c r="J39" s="337"/>
      <c r="K39" s="335"/>
      <c r="L39" s="337"/>
      <c r="M39" s="335"/>
      <c r="N39" s="337"/>
      <c r="O39" s="335"/>
      <c r="P39" s="339"/>
      <c r="Q39" s="335"/>
      <c r="R39" s="337"/>
      <c r="S39" s="332"/>
    </row>
    <row r="40" spans="1:19" ht="12.75" hidden="1">
      <c r="A40" s="333"/>
      <c r="B40" s="334"/>
      <c r="C40" s="335"/>
      <c r="D40" s="336"/>
      <c r="E40" s="335"/>
      <c r="F40" s="337"/>
      <c r="G40" s="335"/>
      <c r="H40" s="337"/>
      <c r="I40" s="335"/>
      <c r="J40" s="337"/>
      <c r="K40" s="335"/>
      <c r="L40" s="337"/>
      <c r="M40" s="335"/>
      <c r="N40" s="337"/>
      <c r="O40" s="335"/>
      <c r="P40" s="339"/>
      <c r="Q40" s="335"/>
      <c r="R40" s="337"/>
      <c r="S40" s="332"/>
    </row>
    <row r="41" spans="1:19" ht="12.75" hidden="1">
      <c r="A41" s="333"/>
      <c r="B41" s="334"/>
      <c r="C41" s="335"/>
      <c r="D41" s="336"/>
      <c r="E41" s="335"/>
      <c r="F41" s="337"/>
      <c r="G41" s="335"/>
      <c r="H41" s="337"/>
      <c r="I41" s="335"/>
      <c r="J41" s="337"/>
      <c r="K41" s="335"/>
      <c r="L41" s="337"/>
      <c r="M41" s="335"/>
      <c r="N41" s="337"/>
      <c r="O41" s="335"/>
      <c r="P41" s="339"/>
      <c r="Q41" s="335"/>
      <c r="R41" s="337"/>
      <c r="S41" s="332"/>
    </row>
    <row r="42" spans="1:19" ht="12.75" hidden="1">
      <c r="A42" s="333"/>
      <c r="B42" s="334"/>
      <c r="C42" s="335"/>
      <c r="D42" s="336"/>
      <c r="E42" s="335"/>
      <c r="F42" s="337"/>
      <c r="G42" s="335"/>
      <c r="H42" s="337"/>
      <c r="I42" s="335"/>
      <c r="J42" s="337"/>
      <c r="K42" s="335"/>
      <c r="L42" s="337"/>
      <c r="M42" s="335"/>
      <c r="N42" s="337"/>
      <c r="O42" s="335"/>
      <c r="P42" s="339"/>
      <c r="Q42" s="335"/>
      <c r="R42" s="337"/>
      <c r="S42" s="332"/>
    </row>
    <row r="43" spans="1:19" ht="12.75" hidden="1">
      <c r="A43" s="333"/>
      <c r="B43" s="334"/>
      <c r="C43" s="335"/>
      <c r="D43" s="336"/>
      <c r="E43" s="335"/>
      <c r="F43" s="337"/>
      <c r="G43" s="335"/>
      <c r="H43" s="337"/>
      <c r="I43" s="335"/>
      <c r="J43" s="337"/>
      <c r="K43" s="335"/>
      <c r="L43" s="337"/>
      <c r="M43" s="335"/>
      <c r="N43" s="337"/>
      <c r="O43" s="335"/>
      <c r="P43" s="339"/>
      <c r="Q43" s="335"/>
      <c r="R43" s="337"/>
      <c r="S43" s="332"/>
    </row>
    <row r="44" spans="1:19" ht="12.75" hidden="1">
      <c r="A44" s="333"/>
      <c r="B44" s="334"/>
      <c r="C44" s="335"/>
      <c r="D44" s="336"/>
      <c r="E44" s="335"/>
      <c r="F44" s="337"/>
      <c r="G44" s="335"/>
      <c r="H44" s="337"/>
      <c r="I44" s="335"/>
      <c r="J44" s="337"/>
      <c r="K44" s="335"/>
      <c r="L44" s="337"/>
      <c r="M44" s="335"/>
      <c r="N44" s="337"/>
      <c r="O44" s="335"/>
      <c r="P44" s="339"/>
      <c r="Q44" s="335"/>
      <c r="R44" s="337"/>
      <c r="S44" s="332"/>
    </row>
    <row r="45" spans="1:19" ht="12.75" hidden="1">
      <c r="A45" s="333"/>
      <c r="B45" s="334"/>
      <c r="C45" s="335"/>
      <c r="D45" s="336"/>
      <c r="E45" s="335"/>
      <c r="F45" s="337"/>
      <c r="G45" s="335"/>
      <c r="H45" s="337"/>
      <c r="I45" s="335"/>
      <c r="J45" s="337"/>
      <c r="K45" s="335"/>
      <c r="L45" s="337"/>
      <c r="M45" s="335"/>
      <c r="N45" s="337"/>
      <c r="O45" s="335"/>
      <c r="P45" s="339"/>
      <c r="Q45" s="335"/>
      <c r="R45" s="337"/>
      <c r="S45" s="332"/>
    </row>
    <row r="46" spans="1:18" ht="12.75" hidden="1">
      <c r="A46" s="333"/>
      <c r="B46" s="334"/>
      <c r="C46" s="343"/>
      <c r="D46" s="344"/>
      <c r="E46" s="343"/>
      <c r="F46" s="345"/>
      <c r="G46" s="343"/>
      <c r="H46" s="345"/>
      <c r="I46" s="343"/>
      <c r="J46" s="345"/>
      <c r="K46" s="343"/>
      <c r="L46" s="345"/>
      <c r="M46" s="343"/>
      <c r="N46" s="345"/>
      <c r="O46" s="343"/>
      <c r="P46" s="346"/>
      <c r="Q46" s="343"/>
      <c r="R46" s="345"/>
    </row>
    <row r="47" spans="1:18" ht="12.75" hidden="1">
      <c r="A47" s="347"/>
      <c r="B47" s="348"/>
      <c r="C47" s="348"/>
      <c r="D47" s="349"/>
      <c r="E47" s="348"/>
      <c r="F47" s="350"/>
      <c r="G47" s="348"/>
      <c r="H47" s="350"/>
      <c r="I47" s="348"/>
      <c r="J47" s="350"/>
      <c r="K47" s="348"/>
      <c r="L47" s="350"/>
      <c r="M47" s="348"/>
      <c r="N47" s="350"/>
      <c r="O47" s="348"/>
      <c r="P47" s="351"/>
      <c r="Q47" s="348"/>
      <c r="R47" s="350"/>
    </row>
    <row r="48" spans="1:18" ht="12.75">
      <c r="A48" s="352"/>
      <c r="B48" s="353"/>
      <c r="C48" s="323"/>
      <c r="D48" s="362"/>
      <c r="E48" s="323"/>
      <c r="F48" s="354"/>
      <c r="G48" s="323"/>
      <c r="H48" s="354"/>
      <c r="I48" s="323"/>
      <c r="J48" s="354"/>
      <c r="K48" s="323"/>
      <c r="L48" s="354"/>
      <c r="M48" s="323"/>
      <c r="N48" s="354"/>
      <c r="O48" s="323"/>
      <c r="P48" s="355"/>
      <c r="Q48" s="323"/>
      <c r="R48" s="354"/>
    </row>
    <row r="49" spans="1:18" ht="13.5" thickBot="1">
      <c r="A49" s="352"/>
      <c r="B49" s="353"/>
      <c r="C49" s="356">
        <v>36114729</v>
      </c>
      <c r="D49" s="363" t="s">
        <v>397</v>
      </c>
      <c r="E49" s="356">
        <v>36114729</v>
      </c>
      <c r="F49" s="364" t="s">
        <v>397</v>
      </c>
      <c r="G49" s="356">
        <v>6824074</v>
      </c>
      <c r="H49" s="364" t="s">
        <v>398</v>
      </c>
      <c r="I49" s="356">
        <v>6824074</v>
      </c>
      <c r="J49" s="364" t="s">
        <v>398</v>
      </c>
      <c r="K49" s="356">
        <v>28434780</v>
      </c>
      <c r="L49" s="364" t="s">
        <v>394</v>
      </c>
      <c r="M49" s="356">
        <v>28434780</v>
      </c>
      <c r="N49" s="364" t="s">
        <v>394</v>
      </c>
      <c r="O49" s="356">
        <v>17848227</v>
      </c>
      <c r="P49" s="356">
        <v>42</v>
      </c>
      <c r="Q49" s="356">
        <v>17848227</v>
      </c>
      <c r="R49" s="364" t="s">
        <v>301</v>
      </c>
    </row>
    <row r="50" ht="13.5" thickTop="1">
      <c r="A50" s="357"/>
    </row>
    <row r="51" ht="12.75">
      <c r="A51" s="357"/>
    </row>
    <row r="52" ht="12.75">
      <c r="A52" s="357"/>
    </row>
    <row r="53" ht="12.75">
      <c r="A53" s="357"/>
    </row>
    <row r="54" spans="1:13" ht="12.75">
      <c r="A54" s="357"/>
      <c r="M54" s="321" t="s">
        <v>83</v>
      </c>
    </row>
    <row r="55" spans="1:16" ht="12.75">
      <c r="A55" s="420" t="s">
        <v>94</v>
      </c>
      <c r="B55" s="420"/>
      <c r="E55" s="420" t="s">
        <v>96</v>
      </c>
      <c r="F55" s="420"/>
      <c r="G55" s="420"/>
      <c r="H55" s="420"/>
      <c r="M55" s="420" t="s">
        <v>390</v>
      </c>
      <c r="N55" s="420"/>
      <c r="O55" s="420"/>
      <c r="P55" s="420"/>
    </row>
    <row r="56" spans="1:16" ht="12.75">
      <c r="A56" s="420" t="s">
        <v>95</v>
      </c>
      <c r="B56" s="420"/>
      <c r="E56" s="420" t="s">
        <v>97</v>
      </c>
      <c r="F56" s="420"/>
      <c r="G56" s="420"/>
      <c r="H56" s="420"/>
      <c r="M56" s="420" t="s">
        <v>98</v>
      </c>
      <c r="N56" s="420"/>
      <c r="O56" s="420"/>
      <c r="P56" s="420"/>
    </row>
    <row r="57" ht="12.75">
      <c r="A57" s="357"/>
    </row>
    <row r="58" ht="12.75">
      <c r="A58" s="357"/>
    </row>
  </sheetData>
  <sheetProtection/>
  <mergeCells count="25">
    <mergeCell ref="O6:P6"/>
    <mergeCell ref="Q6:R6"/>
    <mergeCell ref="A55:B55"/>
    <mergeCell ref="E55:H55"/>
    <mergeCell ref="M55:P55"/>
    <mergeCell ref="I6:J6"/>
    <mergeCell ref="K6:L6"/>
    <mergeCell ref="M6:N6"/>
    <mergeCell ref="A56:B56"/>
    <mergeCell ref="E56:H56"/>
    <mergeCell ref="M56:P56"/>
    <mergeCell ref="C5:F5"/>
    <mergeCell ref="G5:J5"/>
    <mergeCell ref="K5:N5"/>
    <mergeCell ref="O5:R5"/>
    <mergeCell ref="C6:D6"/>
    <mergeCell ref="E6:F6"/>
    <mergeCell ref="G6:H6"/>
    <mergeCell ref="A1:R1"/>
    <mergeCell ref="A2:R2"/>
    <mergeCell ref="A3:R3"/>
    <mergeCell ref="C4:F4"/>
    <mergeCell ref="G4:J4"/>
    <mergeCell ref="K4:N4"/>
    <mergeCell ref="O4:R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CCH</cp:lastModifiedBy>
  <cp:lastPrinted>2011-11-09T06:50:48Z</cp:lastPrinted>
  <dcterms:created xsi:type="dcterms:W3CDTF">2004-11-04T07:03:47Z</dcterms:created>
  <dcterms:modified xsi:type="dcterms:W3CDTF">2011-11-16T02:29:02Z</dcterms:modified>
  <cp:category/>
  <cp:version/>
  <cp:contentType/>
  <cp:contentStatus/>
</cp:coreProperties>
</file>